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360" yWindow="180" windowWidth="16275" windowHeight="8445" tabRatio="956" activeTab="0"/>
  </bookViews>
  <sheets>
    <sheet name="Vietos" sheetId="1" r:id="rId1"/>
    <sheet name="Reg" sheetId="2" r:id="rId2"/>
    <sheet name="Play off " sheetId="3" r:id="rId3"/>
    <sheet name="P1" sheetId="4" r:id="rId4"/>
    <sheet name="P2" sheetId="5" r:id="rId5"/>
    <sheet name="P3" sheetId="6" r:id="rId6"/>
    <sheet name="P4" sheetId="7" r:id="rId7"/>
  </sheets>
  <definedNames>
    <definedName name="_xlnm._FilterDatabase" localSheetId="0" hidden="1">'Vietos'!$A$4:$C$4</definedName>
    <definedName name="_xlnm.Print_Area" localSheetId="3">'P1'!$A$1:$W$17</definedName>
    <definedName name="_xlnm.Print_Area" localSheetId="4">'P2'!$A$1:$W$17</definedName>
    <definedName name="_xlnm.Print_Area" localSheetId="5">'P3'!$A$1:$W$17</definedName>
    <definedName name="_xlnm.Print_Area" localSheetId="6">'P4'!$A$1:$W$17</definedName>
    <definedName name="_xlnm.Print_Area" localSheetId="2">'Play off '!$A$1:$I$50</definedName>
    <definedName name="_xlnm.Print_Area" localSheetId="1">'Reg'!$A$2:$E$23</definedName>
    <definedName name="_xlnm.Print_Area" localSheetId="0">'Vietos'!$A$1:$C$28</definedName>
    <definedName name="_xlnm.Print_Titles" localSheetId="0">'Vietos'!$1:$4</definedName>
  </definedNames>
  <calcPr fullCalcOnLoad="1"/>
</workbook>
</file>

<file path=xl/sharedStrings.xml><?xml version="1.0" encoding="utf-8"?>
<sst xmlns="http://schemas.openxmlformats.org/spreadsheetml/2006/main" count="238" uniqueCount="64">
  <si>
    <t>Taškai</t>
  </si>
  <si>
    <t>Santykis</t>
  </si>
  <si>
    <t>Vieta</t>
  </si>
  <si>
    <t>x</t>
  </si>
  <si>
    <t>:</t>
  </si>
  <si>
    <t>Jei grupėje 4 žaidėjai</t>
  </si>
  <si>
    <t>Jei grupėje 5 žaidėjai</t>
  </si>
  <si>
    <t>Teisėjauja</t>
  </si>
  <si>
    <t>Eilės</t>
  </si>
  <si>
    <t>reitingas</t>
  </si>
  <si>
    <t>Nr.</t>
  </si>
  <si>
    <t xml:space="preserve"> ,</t>
  </si>
  <si>
    <t>1 Pogrupis</t>
  </si>
  <si>
    <t>2 Pogrupis</t>
  </si>
  <si>
    <t>3 Pogrupis</t>
  </si>
  <si>
    <t>4 Pogrupis</t>
  </si>
  <si>
    <t>I vieta</t>
  </si>
  <si>
    <t>II vieta</t>
  </si>
  <si>
    <t>I-1</t>
  </si>
  <si>
    <t>II-2</t>
  </si>
  <si>
    <t>III-2</t>
  </si>
  <si>
    <t>IV-1</t>
  </si>
  <si>
    <t>III-1</t>
  </si>
  <si>
    <t>IV-2</t>
  </si>
  <si>
    <t>I-2</t>
  </si>
  <si>
    <t>II-1</t>
  </si>
  <si>
    <t>mokestis</t>
  </si>
  <si>
    <t>Vardas Pavardė arba KOMANDA</t>
  </si>
  <si>
    <t>Miestas</t>
  </si>
  <si>
    <t>Klubas</t>
  </si>
  <si>
    <t>arba burtai</t>
  </si>
  <si>
    <t>GALUTINĖ</t>
  </si>
  <si>
    <t>Vardas Pavardė</t>
  </si>
  <si>
    <t>miestas</t>
  </si>
  <si>
    <t>VIETA</t>
  </si>
  <si>
    <t>klubas</t>
  </si>
  <si>
    <t>Užimtos vietos</t>
  </si>
  <si>
    <t xml:space="preserve"> 3-2 |1-3 | 2-1 |   (teisėjauja nežaidžiantis)</t>
  </si>
  <si>
    <t>1-4 (3) | 2-3 (4) | 3-1 (2) | 4-2 (3) | 1-2 (4) | 3-4 (1) |</t>
  </si>
  <si>
    <t xml:space="preserve">1-5 | 2-4 | 5-3 | 4-1 | 3-2 | 4-5 | 1-3 | 5-2 | 3-4 | 2-1 | </t>
  </si>
  <si>
    <t xml:space="preserve"> 3   |  1   |   2  |   5  |   1  |   2   |   4  |   3  |   5  |   4  | </t>
  </si>
  <si>
    <t>Jei grupėje 3 žaidėjai</t>
  </si>
  <si>
    <t xml:space="preserve"> 3-2  |  1-3  |  2-1  |   (teisėjauja nežaidžiantis)</t>
  </si>
  <si>
    <t>Almiras Kavaliauskas</t>
  </si>
  <si>
    <t>+</t>
  </si>
  <si>
    <t>Mindaugas Povilaitis</t>
  </si>
  <si>
    <t>Aurimas Morkūnas</t>
  </si>
  <si>
    <t>Donatas Matijoška</t>
  </si>
  <si>
    <t>Jaroslavas Achramovičius</t>
  </si>
  <si>
    <t>Julius Zubavičius</t>
  </si>
  <si>
    <t>Jurijus Stekolnikovas</t>
  </si>
  <si>
    <t>Lukas Antanavičius</t>
  </si>
  <si>
    <t>Mindaugas Skarbalius</t>
  </si>
  <si>
    <t>Raimondas Jankūnas</t>
  </si>
  <si>
    <t>Gintaras Nagevičius</t>
  </si>
  <si>
    <t>Remigijus Barauskas</t>
  </si>
  <si>
    <t>Saulius Andriulevičius</t>
  </si>
  <si>
    <t>Sergejus Pavlovas</t>
  </si>
  <si>
    <t>Ernestas Šiška</t>
  </si>
  <si>
    <t>Ugnius Jankūnas</t>
  </si>
  <si>
    <t>Viktoras Adomavicius</t>
  </si>
  <si>
    <t>Mantas Petkevičius</t>
  </si>
  <si>
    <t>Nikolaj Koriakin</t>
  </si>
  <si>
    <t>Pasaulio Lietuvių Žaidynės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</si>
</sst>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4"/>
      <name val="Arial"/>
      <family val="2"/>
    </font>
    <font>
      <u val="single"/>
      <sz val="14"/>
      <name val="Arial"/>
      <family val="2"/>
    </font>
    <font>
      <sz val="26"/>
      <name val="Arial"/>
      <family val="2"/>
    </font>
    <font>
      <sz val="8"/>
      <name val="Arial"/>
      <family val="2"/>
    </font>
    <font>
      <sz val="5"/>
      <name val="Arial"/>
      <family val="2"/>
    </font>
    <font>
      <u val="single"/>
      <sz val="8"/>
      <name val="Times New Roman"/>
      <family val="1"/>
    </font>
    <font>
      <b/>
      <sz val="5"/>
      <name val="Arial"/>
      <family val="2"/>
    </font>
    <font>
      <sz val="8"/>
      <name val="Times New Roman"/>
      <family val="1"/>
    </font>
    <font>
      <u val="single"/>
      <sz val="8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urier New"/>
      <family val="3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2" fillId="33" borderId="0" xfId="64" applyFill="1">
      <alignment/>
      <protection/>
    </xf>
    <xf numFmtId="0" fontId="4" fillId="33" borderId="0" xfId="64" applyFont="1" applyFill="1">
      <alignment/>
      <protection/>
    </xf>
    <xf numFmtId="0" fontId="5" fillId="33" borderId="0" xfId="64" applyFont="1" applyFill="1" applyAlignment="1">
      <alignment vertical="top"/>
      <protection/>
    </xf>
    <xf numFmtId="0" fontId="7" fillId="33" borderId="0" xfId="64" applyFont="1" applyFill="1" applyAlignment="1">
      <alignment horizontal="center" vertical="center"/>
      <protection/>
    </xf>
    <xf numFmtId="49" fontId="2" fillId="33" borderId="0" xfId="64" applyNumberFormat="1" applyFill="1">
      <alignment/>
      <protection/>
    </xf>
    <xf numFmtId="0" fontId="10" fillId="33" borderId="0" xfId="64" applyFont="1" applyFill="1">
      <alignment/>
      <protection/>
    </xf>
    <xf numFmtId="0" fontId="11" fillId="33" borderId="0" xfId="64" applyFont="1" applyFill="1">
      <alignment/>
      <protection/>
    </xf>
    <xf numFmtId="0" fontId="12" fillId="33" borderId="0" xfId="64" applyFont="1" applyFill="1" applyAlignment="1">
      <alignment horizontal="right" vertical="top"/>
      <protection/>
    </xf>
    <xf numFmtId="0" fontId="2" fillId="33" borderId="0" xfId="64" applyFill="1" applyBorder="1">
      <alignment/>
      <protection/>
    </xf>
    <xf numFmtId="0" fontId="6" fillId="33" borderId="0" xfId="64" applyFont="1" applyFill="1" applyBorder="1" applyAlignment="1">
      <alignment horizontal="center"/>
      <protection/>
    </xf>
    <xf numFmtId="49" fontId="2" fillId="33" borderId="0" xfId="64" applyNumberFormat="1" applyFill="1" applyBorder="1">
      <alignment/>
      <protection/>
    </xf>
    <xf numFmtId="0" fontId="5" fillId="33" borderId="0" xfId="64" applyFont="1" applyFill="1" applyBorder="1" applyAlignment="1">
      <alignment vertical="top"/>
      <protection/>
    </xf>
    <xf numFmtId="0" fontId="7" fillId="33" borderId="0" xfId="64" applyFont="1" applyFill="1" applyBorder="1" applyAlignment="1">
      <alignment horizontal="center" vertical="center"/>
      <protection/>
    </xf>
    <xf numFmtId="0" fontId="14" fillId="0" borderId="0" xfId="54" applyFont="1" applyAlignment="1">
      <alignment horizontal="right"/>
      <protection/>
    </xf>
    <xf numFmtId="0" fontId="6" fillId="0" borderId="0" xfId="54" applyFont="1">
      <alignment/>
      <protection/>
    </xf>
    <xf numFmtId="0" fontId="2" fillId="0" borderId="0" xfId="54">
      <alignment/>
      <protection/>
    </xf>
    <xf numFmtId="0" fontId="15" fillId="0" borderId="0" xfId="54" applyFont="1">
      <alignment/>
      <protection/>
    </xf>
    <xf numFmtId="0" fontId="17" fillId="0" borderId="0" xfId="54" applyFont="1">
      <alignment/>
      <protection/>
    </xf>
    <xf numFmtId="0" fontId="6" fillId="34" borderId="10" xfId="54" applyFont="1" applyFill="1" applyBorder="1" applyAlignment="1" applyProtection="1">
      <alignment horizontal="center" vertical="center"/>
      <protection locked="0"/>
    </xf>
    <xf numFmtId="0" fontId="15" fillId="0" borderId="0" xfId="54" applyFont="1" applyBorder="1">
      <alignment/>
      <protection/>
    </xf>
    <xf numFmtId="0" fontId="2" fillId="33" borderId="11" xfId="64" applyFill="1" applyBorder="1" applyAlignment="1">
      <alignment vertical="center"/>
      <protection/>
    </xf>
    <xf numFmtId="0" fontId="2" fillId="33" borderId="0" xfId="64" applyFill="1" applyBorder="1" applyAlignment="1">
      <alignment vertical="center"/>
      <protection/>
    </xf>
    <xf numFmtId="0" fontId="2" fillId="33" borderId="12" xfId="64" applyFill="1" applyBorder="1" applyAlignment="1">
      <alignment horizontal="center" vertical="center"/>
      <protection/>
    </xf>
    <xf numFmtId="0" fontId="9" fillId="33" borderId="13" xfId="64" applyFont="1" applyFill="1" applyBorder="1" applyAlignment="1" applyProtection="1">
      <alignment horizontal="center"/>
      <protection locked="0"/>
    </xf>
    <xf numFmtId="0" fontId="9" fillId="33" borderId="14" xfId="64" applyFont="1" applyFill="1" applyBorder="1" applyAlignment="1" applyProtection="1">
      <alignment horizontal="center"/>
      <protection locked="0"/>
    </xf>
    <xf numFmtId="0" fontId="9" fillId="33" borderId="15" xfId="64" applyFont="1" applyFill="1" applyBorder="1" applyAlignment="1" applyProtection="1">
      <alignment horizontal="center"/>
      <protection locked="0"/>
    </xf>
    <xf numFmtId="0" fontId="9" fillId="33" borderId="16" xfId="64" applyFont="1" applyFill="1" applyBorder="1" applyAlignment="1" applyProtection="1">
      <alignment horizontal="center"/>
      <protection locked="0"/>
    </xf>
    <xf numFmtId="0" fontId="9" fillId="33" borderId="17" xfId="64" applyFont="1" applyFill="1" applyBorder="1" applyAlignment="1" applyProtection="1">
      <alignment horizontal="center"/>
      <protection locked="0"/>
    </xf>
    <xf numFmtId="0" fontId="9" fillId="33" borderId="18" xfId="64" applyFont="1" applyFill="1" applyBorder="1" applyAlignment="1" applyProtection="1">
      <alignment horizontal="center"/>
      <protection locked="0"/>
    </xf>
    <xf numFmtId="0" fontId="17" fillId="0" borderId="0" xfId="54" applyFont="1" applyBorder="1">
      <alignment/>
      <protection/>
    </xf>
    <xf numFmtId="0" fontId="2" fillId="0" borderId="0" xfId="54" applyBorder="1">
      <alignment/>
      <protection/>
    </xf>
    <xf numFmtId="0" fontId="6" fillId="34" borderId="19" xfId="54" applyFont="1" applyFill="1" applyBorder="1" applyAlignment="1" applyProtection="1">
      <alignment horizontal="center" vertical="center"/>
      <protection locked="0"/>
    </xf>
    <xf numFmtId="0" fontId="6" fillId="34" borderId="20" xfId="54" applyFont="1" applyFill="1" applyBorder="1" applyAlignment="1" applyProtection="1">
      <alignment horizontal="center" vertical="center"/>
      <protection locked="0"/>
    </xf>
    <xf numFmtId="0" fontId="6" fillId="0" borderId="0" xfId="54" applyFont="1" applyBorder="1">
      <alignment/>
      <protection/>
    </xf>
    <xf numFmtId="0" fontId="14" fillId="0" borderId="0" xfId="54" applyFont="1" applyAlignment="1" applyProtection="1">
      <alignment horizontal="right"/>
      <protection/>
    </xf>
    <xf numFmtId="0" fontId="3" fillId="0" borderId="0" xfId="54" applyFont="1" applyAlignment="1" applyProtection="1">
      <alignment/>
      <protection/>
    </xf>
    <xf numFmtId="0" fontId="3" fillId="0" borderId="0" xfId="54" applyFont="1" applyBorder="1" applyAlignment="1" applyProtection="1">
      <alignment/>
      <protection/>
    </xf>
    <xf numFmtId="0" fontId="3" fillId="0" borderId="0" xfId="54" applyNumberFormat="1" applyFont="1" applyBorder="1" applyAlignment="1" applyProtection="1">
      <alignment/>
      <protection/>
    </xf>
    <xf numFmtId="14" fontId="3" fillId="0" borderId="0" xfId="54" applyNumberFormat="1" applyFont="1" applyAlignment="1" applyProtection="1">
      <alignment/>
      <protection/>
    </xf>
    <xf numFmtId="14" fontId="6" fillId="0" borderId="0" xfId="54" applyNumberFormat="1" applyFont="1" applyAlignment="1" applyProtection="1">
      <alignment horizontal="left"/>
      <protection/>
    </xf>
    <xf numFmtId="0" fontId="2" fillId="0" borderId="0" xfId="54" applyProtection="1">
      <alignment/>
      <protection/>
    </xf>
    <xf numFmtId="0" fontId="2" fillId="0" borderId="0" xfId="54" applyBorder="1" applyProtection="1">
      <alignment/>
      <protection/>
    </xf>
    <xf numFmtId="0" fontId="6" fillId="0" borderId="0" xfId="54" applyFont="1" applyBorder="1" applyProtection="1">
      <alignment/>
      <protection/>
    </xf>
    <xf numFmtId="0" fontId="3" fillId="0" borderId="0" xfId="54" applyFont="1" applyAlignment="1" applyProtection="1">
      <alignment vertical="top"/>
      <protection/>
    </xf>
    <xf numFmtId="0" fontId="16" fillId="0" borderId="0" xfId="54" applyFont="1" applyAlignment="1" applyProtection="1">
      <alignment horizontal="right"/>
      <protection/>
    </xf>
    <xf numFmtId="0" fontId="16" fillId="0" borderId="0" xfId="54" applyFont="1" applyBorder="1" applyAlignment="1" applyProtection="1">
      <alignment horizontal="right"/>
      <protection/>
    </xf>
    <xf numFmtId="0" fontId="2" fillId="0" borderId="12" xfId="54" applyFont="1" applyBorder="1" applyAlignment="1" applyProtection="1">
      <alignment horizontal="left" shrinkToFit="1"/>
      <protection/>
    </xf>
    <xf numFmtId="0" fontId="15" fillId="0" borderId="0" xfId="54" applyFont="1" applyBorder="1" applyProtection="1">
      <alignment/>
      <protection/>
    </xf>
    <xf numFmtId="0" fontId="17" fillId="0" borderId="0" xfId="54" applyFont="1" applyBorder="1" applyProtection="1">
      <alignment/>
      <protection/>
    </xf>
    <xf numFmtId="0" fontId="3" fillId="0" borderId="0" xfId="54" applyFont="1" applyBorder="1" applyAlignment="1" applyProtection="1">
      <alignment vertical="top"/>
      <protection/>
    </xf>
    <xf numFmtId="0" fontId="15" fillId="0" borderId="21" xfId="54" applyFont="1" applyBorder="1" applyProtection="1">
      <alignment/>
      <protection/>
    </xf>
    <xf numFmtId="0" fontId="6" fillId="0" borderId="15" xfId="54" applyFont="1" applyBorder="1" applyAlignment="1" applyProtection="1">
      <alignment horizontal="center" vertical="center"/>
      <protection/>
    </xf>
    <xf numFmtId="0" fontId="15" fillId="0" borderId="22" xfId="54" applyFont="1" applyBorder="1" applyProtection="1">
      <alignment/>
      <protection/>
    </xf>
    <xf numFmtId="0" fontId="17" fillId="0" borderId="22" xfId="54" applyFont="1" applyBorder="1" applyProtection="1">
      <alignment/>
      <protection/>
    </xf>
    <xf numFmtId="0" fontId="15" fillId="0" borderId="0" xfId="54" applyFont="1" applyProtection="1">
      <alignment/>
      <protection/>
    </xf>
    <xf numFmtId="0" fontId="18" fillId="0" borderId="0" xfId="54" applyFont="1" applyAlignment="1" applyProtection="1">
      <alignment horizontal="right"/>
      <protection/>
    </xf>
    <xf numFmtId="0" fontId="18" fillId="0" borderId="0" xfId="54" applyFont="1" applyBorder="1" applyAlignment="1" applyProtection="1">
      <alignment horizontal="right"/>
      <protection/>
    </xf>
    <xf numFmtId="0" fontId="2" fillId="0" borderId="0" xfId="54" applyFont="1" applyBorder="1" applyAlignment="1" applyProtection="1">
      <alignment horizontal="left" shrinkToFit="1"/>
      <protection/>
    </xf>
    <xf numFmtId="0" fontId="6" fillId="0" borderId="0" xfId="54" applyFont="1" applyBorder="1" applyAlignment="1" applyProtection="1">
      <alignment horizontal="center" vertical="center"/>
      <protection/>
    </xf>
    <xf numFmtId="0" fontId="2" fillId="0" borderId="21" xfId="54" applyFont="1" applyBorder="1" applyAlignment="1" applyProtection="1">
      <alignment horizontal="left" shrinkToFit="1"/>
      <protection/>
    </xf>
    <xf numFmtId="0" fontId="2" fillId="0" borderId="22" xfId="54" applyFont="1" applyBorder="1" applyAlignment="1" applyProtection="1">
      <alignment horizontal="left" shrinkToFit="1"/>
      <protection/>
    </xf>
    <xf numFmtId="0" fontId="2" fillId="0" borderId="23" xfId="54" applyFont="1" applyBorder="1" applyAlignment="1" applyProtection="1">
      <alignment horizontal="left" shrinkToFit="1"/>
      <protection/>
    </xf>
    <xf numFmtId="0" fontId="15" fillId="0" borderId="15" xfId="54" applyFont="1" applyBorder="1" applyProtection="1">
      <alignment/>
      <protection/>
    </xf>
    <xf numFmtId="0" fontId="19" fillId="0" borderId="0" xfId="54" applyFont="1" applyAlignment="1" applyProtection="1">
      <alignment horizontal="right"/>
      <protection/>
    </xf>
    <xf numFmtId="0" fontId="19" fillId="0" borderId="0" xfId="54" applyFont="1" applyBorder="1" applyAlignment="1" applyProtection="1">
      <alignment horizontal="right"/>
      <protection/>
    </xf>
    <xf numFmtId="0" fontId="6" fillId="0" borderId="21" xfId="54" applyFont="1" applyBorder="1" applyAlignment="1" applyProtection="1">
      <alignment horizontal="center" vertical="center"/>
      <protection/>
    </xf>
    <xf numFmtId="0" fontId="15" fillId="0" borderId="10" xfId="54" applyFont="1" applyBorder="1" applyProtection="1">
      <alignment/>
      <protection/>
    </xf>
    <xf numFmtId="0" fontId="15" fillId="0" borderId="0" xfId="54" applyFont="1" applyAlignment="1" applyProtection="1">
      <alignment horizontal="right"/>
      <protection/>
    </xf>
    <xf numFmtId="0" fontId="15" fillId="0" borderId="19" xfId="54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2" fillId="0" borderId="15" xfId="54" applyBorder="1" applyProtection="1">
      <alignment/>
      <protection/>
    </xf>
    <xf numFmtId="0" fontId="17" fillId="0" borderId="21" xfId="54" applyFont="1" applyBorder="1" applyProtection="1">
      <alignment/>
      <protection/>
    </xf>
    <xf numFmtId="0" fontId="6" fillId="0" borderId="24" xfId="63" applyFont="1" applyBorder="1" applyAlignment="1" applyProtection="1">
      <alignment horizontal="center"/>
      <protection locked="0"/>
    </xf>
    <xf numFmtId="0" fontId="6" fillId="0" borderId="21" xfId="63" applyFont="1" applyBorder="1" applyAlignment="1" applyProtection="1">
      <alignment horizontal="center"/>
      <protection locked="0"/>
    </xf>
    <xf numFmtId="0" fontId="2" fillId="0" borderId="0" xfId="63" applyFont="1" applyProtection="1">
      <alignment/>
      <protection locked="0"/>
    </xf>
    <xf numFmtId="0" fontId="2" fillId="0" borderId="25" xfId="63" applyBorder="1" applyAlignment="1" applyProtection="1">
      <alignment horizontal="center"/>
      <protection locked="0"/>
    </xf>
    <xf numFmtId="0" fontId="10" fillId="0" borderId="17" xfId="63" applyFont="1" applyBorder="1" applyAlignment="1" applyProtection="1">
      <alignment horizontal="center"/>
      <protection locked="0"/>
    </xf>
    <xf numFmtId="0" fontId="2" fillId="0" borderId="17" xfId="63" applyBorder="1" applyAlignment="1" applyProtection="1">
      <alignment horizontal="center"/>
      <protection locked="0"/>
    </xf>
    <xf numFmtId="49" fontId="2" fillId="0" borderId="26" xfId="63" applyNumberFormat="1" applyBorder="1" applyAlignment="1" applyProtection="1">
      <alignment horizontal="center"/>
      <protection locked="0"/>
    </xf>
    <xf numFmtId="0" fontId="2" fillId="0" borderId="0" xfId="63" applyFont="1" applyBorder="1" applyProtection="1">
      <alignment/>
      <protection locked="0"/>
    </xf>
    <xf numFmtId="0" fontId="2" fillId="0" borderId="0" xfId="63" applyFont="1" applyBorder="1" applyProtection="1">
      <alignment/>
      <protection locked="0"/>
    </xf>
    <xf numFmtId="0" fontId="2" fillId="0" borderId="0" xfId="56" applyBorder="1" applyAlignment="1" applyProtection="1">
      <alignment horizontal="center"/>
      <protection locked="0"/>
    </xf>
    <xf numFmtId="0" fontId="21" fillId="0" borderId="0" xfId="56" applyFont="1" applyBorder="1" applyProtection="1">
      <alignment/>
      <protection locked="0"/>
    </xf>
    <xf numFmtId="0" fontId="2" fillId="0" borderId="0" xfId="56" applyBorder="1" applyProtection="1">
      <alignment/>
      <protection locked="0"/>
    </xf>
    <xf numFmtId="0" fontId="2" fillId="0" borderId="0" xfId="56" applyFont="1" applyBorder="1" applyProtection="1">
      <alignment/>
      <protection locked="0"/>
    </xf>
    <xf numFmtId="0" fontId="58" fillId="0" borderId="0" xfId="56" applyFont="1" applyBorder="1" applyProtection="1">
      <alignment/>
      <protection locked="0"/>
    </xf>
    <xf numFmtId="0" fontId="0" fillId="0" borderId="0" xfId="63" applyFont="1" applyBorder="1" applyProtection="1">
      <alignment/>
      <protection locked="0"/>
    </xf>
    <xf numFmtId="0" fontId="10" fillId="0" borderId="27" xfId="63" applyFont="1" applyFill="1" applyBorder="1" applyAlignment="1" applyProtection="1">
      <alignment horizontal="center"/>
      <protection locked="0"/>
    </xf>
    <xf numFmtId="0" fontId="2" fillId="0" borderId="17" xfId="63" applyFill="1" applyBorder="1" applyAlignment="1" applyProtection="1">
      <alignment horizontal="center"/>
      <protection locked="0"/>
    </xf>
    <xf numFmtId="49" fontId="2" fillId="0" borderId="26" xfId="63" applyNumberFormat="1" applyFill="1" applyBorder="1" applyAlignment="1" applyProtection="1">
      <alignment horizontal="center"/>
      <protection locked="0"/>
    </xf>
    <xf numFmtId="0" fontId="2" fillId="0" borderId="28" xfId="63" applyFill="1" applyBorder="1" applyAlignment="1" applyProtection="1">
      <alignment horizontal="center"/>
      <protection locked="0"/>
    </xf>
    <xf numFmtId="0" fontId="10" fillId="0" borderId="17" xfId="63" applyFont="1" applyFill="1" applyBorder="1" applyAlignment="1" applyProtection="1">
      <alignment horizontal="center"/>
      <protection locked="0"/>
    </xf>
    <xf numFmtId="0" fontId="10" fillId="0" borderId="29" xfId="63" applyFont="1" applyFill="1" applyBorder="1" applyAlignment="1" applyProtection="1">
      <alignment horizontal="center"/>
      <protection locked="0"/>
    </xf>
    <xf numFmtId="0" fontId="6" fillId="0" borderId="30" xfId="63" applyFont="1" applyBorder="1" applyAlignment="1" applyProtection="1">
      <alignment horizontal="center"/>
      <protection locked="0"/>
    </xf>
    <xf numFmtId="0" fontId="6" fillId="0" borderId="22" xfId="63" applyFont="1" applyBorder="1" applyAlignment="1" applyProtection="1">
      <alignment horizontal="center"/>
      <protection locked="0"/>
    </xf>
    <xf numFmtId="0" fontId="7" fillId="0" borderId="24" xfId="63" applyFont="1" applyBorder="1" applyAlignment="1" applyProtection="1">
      <alignment horizontal="center"/>
      <protection locked="0"/>
    </xf>
    <xf numFmtId="0" fontId="7" fillId="0" borderId="23" xfId="63" applyFont="1" applyBorder="1" applyAlignment="1" applyProtection="1">
      <alignment horizontal="center"/>
      <protection locked="0"/>
    </xf>
    <xf numFmtId="0" fontId="7" fillId="0" borderId="30" xfId="63" applyFont="1" applyBorder="1" applyAlignment="1" applyProtection="1">
      <alignment horizontal="center"/>
      <protection locked="0"/>
    </xf>
    <xf numFmtId="0" fontId="7" fillId="0" borderId="31" xfId="63" applyFont="1" applyBorder="1" applyAlignment="1" applyProtection="1">
      <alignment horizontal="center"/>
      <protection locked="0"/>
    </xf>
    <xf numFmtId="0" fontId="3" fillId="33" borderId="0" xfId="64" applyFont="1" applyFill="1" applyAlignment="1">
      <alignment vertical="top"/>
      <protection/>
    </xf>
    <xf numFmtId="0" fontId="22" fillId="33" borderId="0" xfId="64" applyFont="1" applyFill="1" applyAlignment="1">
      <alignment horizontal="left" vertical="top"/>
      <protection/>
    </xf>
    <xf numFmtId="0" fontId="2" fillId="0" borderId="0" xfId="62" applyFont="1">
      <alignment/>
      <protection/>
    </xf>
    <xf numFmtId="0" fontId="6" fillId="0" borderId="24" xfId="62" applyNumberFormat="1" applyFont="1" applyBorder="1" applyAlignment="1">
      <alignment horizontal="center"/>
      <protection/>
    </xf>
    <xf numFmtId="0" fontId="6" fillId="0" borderId="21" xfId="62" applyFont="1" applyBorder="1" applyAlignment="1">
      <alignment horizontal="center"/>
      <protection/>
    </xf>
    <xf numFmtId="0" fontId="6" fillId="0" borderId="23" xfId="62" applyFont="1" applyBorder="1" applyAlignment="1">
      <alignment horizontal="center"/>
      <protection/>
    </xf>
    <xf numFmtId="0" fontId="6" fillId="0" borderId="32" xfId="62" applyNumberFormat="1" applyFont="1" applyBorder="1" applyAlignment="1">
      <alignment horizontal="center"/>
      <protection/>
    </xf>
    <xf numFmtId="0" fontId="6" fillId="0" borderId="0" xfId="62" applyFont="1" applyBorder="1" applyAlignment="1">
      <alignment horizontal="left"/>
      <protection/>
    </xf>
    <xf numFmtId="0" fontId="6" fillId="0" borderId="33" xfId="62" applyFont="1" applyBorder="1" applyAlignment="1">
      <alignment horizontal="center"/>
      <protection/>
    </xf>
    <xf numFmtId="0" fontId="2" fillId="0" borderId="34" xfId="62" applyNumberFormat="1" applyBorder="1" applyAlignment="1">
      <alignment horizontal="center"/>
      <protection/>
    </xf>
    <xf numFmtId="0" fontId="2" fillId="0" borderId="35" xfId="62" applyFont="1" applyBorder="1" applyAlignment="1">
      <alignment horizontal="left"/>
      <protection/>
    </xf>
    <xf numFmtId="0" fontId="2" fillId="0" borderId="35" xfId="62" applyBorder="1" applyAlignment="1">
      <alignment horizontal="center"/>
      <protection/>
    </xf>
    <xf numFmtId="0" fontId="6" fillId="0" borderId="27" xfId="55" applyFont="1" applyBorder="1" applyAlignment="1">
      <alignment horizontal="center" vertical="center"/>
      <protection/>
    </xf>
    <xf numFmtId="0" fontId="21" fillId="0" borderId="27" xfId="55" applyFont="1" applyBorder="1">
      <alignment/>
      <protection/>
    </xf>
    <xf numFmtId="0" fontId="2" fillId="0" borderId="27" xfId="62" applyFont="1" applyBorder="1" applyAlignment="1">
      <alignment horizontal="center"/>
      <protection/>
    </xf>
    <xf numFmtId="0" fontId="6" fillId="0" borderId="36" xfId="55" applyFont="1" applyBorder="1" applyAlignment="1">
      <alignment vertical="center"/>
      <protection/>
    </xf>
    <xf numFmtId="0" fontId="6" fillId="0" borderId="37" xfId="55" applyFont="1" applyBorder="1" applyAlignment="1">
      <alignment vertical="center"/>
      <protection/>
    </xf>
    <xf numFmtId="0" fontId="2" fillId="0" borderId="37" xfId="55" applyBorder="1" applyAlignment="1">
      <alignment/>
      <protection/>
    </xf>
    <xf numFmtId="0" fontId="6" fillId="0" borderId="0" xfId="55" applyFont="1" applyBorder="1" applyAlignment="1">
      <alignment horizontal="center" vertical="center"/>
      <protection/>
    </xf>
    <xf numFmtId="0" fontId="21" fillId="0" borderId="0" xfId="55" applyFont="1" applyBorder="1">
      <alignment/>
      <protection/>
    </xf>
    <xf numFmtId="0" fontId="2" fillId="0" borderId="0" xfId="62" applyFont="1" applyBorder="1" applyAlignment="1">
      <alignment horizontal="center"/>
      <protection/>
    </xf>
    <xf numFmtId="0" fontId="2" fillId="0" borderId="37" xfId="62" applyFont="1" applyBorder="1" applyAlignment="1">
      <alignment horizontal="center"/>
      <protection/>
    </xf>
    <xf numFmtId="0" fontId="6" fillId="0" borderId="38" xfId="55" applyFont="1" applyBorder="1" applyAlignment="1">
      <alignment vertical="center"/>
      <protection/>
    </xf>
    <xf numFmtId="0" fontId="2" fillId="0" borderId="37" xfId="55" applyBorder="1">
      <alignment/>
      <protection/>
    </xf>
    <xf numFmtId="0" fontId="2" fillId="0" borderId="27" xfId="62" applyBorder="1" applyAlignment="1">
      <alignment horizontal="center"/>
      <protection/>
    </xf>
    <xf numFmtId="0" fontId="2" fillId="0" borderId="27" xfId="62" applyNumberFormat="1" applyBorder="1" applyAlignment="1">
      <alignment horizontal="center"/>
      <protection/>
    </xf>
    <xf numFmtId="0" fontId="0" fillId="0" borderId="27" xfId="62" applyFont="1" applyBorder="1" applyAlignment="1">
      <alignment horizontal="left"/>
      <protection/>
    </xf>
    <xf numFmtId="0" fontId="2" fillId="0" borderId="0" xfId="62" applyNumberFormat="1" applyFont="1">
      <alignment/>
      <protection/>
    </xf>
    <xf numFmtId="0" fontId="2" fillId="0" borderId="0" xfId="62" applyFont="1" applyAlignment="1">
      <alignment horizontal="left"/>
      <protection/>
    </xf>
    <xf numFmtId="0" fontId="2" fillId="0" borderId="0" xfId="54" applyFont="1">
      <alignment/>
      <protection/>
    </xf>
    <xf numFmtId="0" fontId="6" fillId="0" borderId="0" xfId="55" applyFont="1" applyBorder="1" applyAlignment="1">
      <alignment vertical="center"/>
      <protection/>
    </xf>
    <xf numFmtId="0" fontId="2" fillId="0" borderId="0" xfId="55" applyBorder="1" applyAlignment="1">
      <alignment/>
      <protection/>
    </xf>
    <xf numFmtId="0" fontId="2" fillId="0" borderId="14" xfId="62" applyFont="1" applyBorder="1" applyAlignment="1">
      <alignment horizontal="center"/>
      <protection/>
    </xf>
    <xf numFmtId="0" fontId="9" fillId="33" borderId="0" xfId="64" applyFont="1" applyFill="1" applyBorder="1" applyAlignment="1" applyProtection="1">
      <alignment horizontal="center"/>
      <protection/>
    </xf>
    <xf numFmtId="0" fontId="9" fillId="33" borderId="38" xfId="64" applyFont="1" applyFill="1" applyBorder="1" applyAlignment="1" applyProtection="1">
      <alignment horizontal="center"/>
      <protection/>
    </xf>
    <xf numFmtId="0" fontId="9" fillId="33" borderId="16" xfId="64" applyFont="1" applyFill="1" applyBorder="1" applyAlignment="1" applyProtection="1">
      <alignment horizontal="center"/>
      <protection/>
    </xf>
    <xf numFmtId="0" fontId="9" fillId="33" borderId="17" xfId="64" applyFont="1" applyFill="1" applyBorder="1" applyAlignment="1" applyProtection="1">
      <alignment horizontal="center"/>
      <protection/>
    </xf>
    <xf numFmtId="0" fontId="9" fillId="33" borderId="26" xfId="64" applyFont="1" applyFill="1" applyBorder="1" applyAlignment="1" applyProtection="1">
      <alignment horizontal="center"/>
      <protection/>
    </xf>
    <xf numFmtId="0" fontId="9" fillId="33" borderId="13" xfId="64" applyFont="1" applyFill="1" applyBorder="1" applyAlignment="1" applyProtection="1">
      <alignment horizontal="center"/>
      <protection/>
    </xf>
    <xf numFmtId="0" fontId="9" fillId="33" borderId="14" xfId="64" applyFont="1" applyFill="1" applyBorder="1" applyAlignment="1" applyProtection="1">
      <alignment horizontal="center"/>
      <protection/>
    </xf>
    <xf numFmtId="0" fontId="9" fillId="33" borderId="39" xfId="64" applyFont="1" applyFill="1" applyBorder="1" applyAlignment="1" applyProtection="1">
      <alignment horizontal="center"/>
      <protection/>
    </xf>
    <xf numFmtId="0" fontId="9" fillId="33" borderId="22" xfId="64" applyFont="1" applyFill="1" applyBorder="1" applyAlignment="1" applyProtection="1">
      <alignment horizontal="center"/>
      <protection/>
    </xf>
    <xf numFmtId="0" fontId="9" fillId="33" borderId="40" xfId="64" applyFont="1" applyFill="1" applyBorder="1" applyAlignment="1" applyProtection="1">
      <alignment horizontal="center"/>
      <protection/>
    </xf>
    <xf numFmtId="0" fontId="10" fillId="33" borderId="0" xfId="64" applyFont="1" applyFill="1" applyProtection="1">
      <alignment/>
      <protection/>
    </xf>
    <xf numFmtId="0" fontId="11" fillId="33" borderId="0" xfId="64" applyFont="1" applyFill="1" applyProtection="1">
      <alignment/>
      <protection/>
    </xf>
    <xf numFmtId="0" fontId="2" fillId="33" borderId="0" xfId="64" applyFill="1" applyProtection="1">
      <alignment/>
      <protection/>
    </xf>
    <xf numFmtId="0" fontId="10" fillId="33" borderId="0" xfId="64" applyFont="1" applyFill="1" applyBorder="1" applyAlignment="1" applyProtection="1">
      <alignment vertical="center"/>
      <protection/>
    </xf>
    <xf numFmtId="0" fontId="2" fillId="33" borderId="0" xfId="64" applyFont="1" applyFill="1" applyBorder="1" applyAlignment="1" applyProtection="1">
      <alignment vertical="center"/>
      <protection/>
    </xf>
    <xf numFmtId="0" fontId="7" fillId="33" borderId="0" xfId="64" applyFont="1" applyFill="1" applyAlignment="1" applyProtection="1">
      <alignment horizontal="center" vertical="center"/>
      <protection/>
    </xf>
    <xf numFmtId="49" fontId="2" fillId="0" borderId="26" xfId="63" applyNumberFormat="1" applyFont="1" applyBorder="1" applyAlignment="1" applyProtection="1">
      <alignment horizontal="center"/>
      <protection locked="0"/>
    </xf>
    <xf numFmtId="0" fontId="10" fillId="0" borderId="27" xfId="63" applyFont="1" applyBorder="1" applyAlignment="1" applyProtection="1">
      <alignment horizontal="center"/>
      <protection locked="0"/>
    </xf>
    <xf numFmtId="0" fontId="23" fillId="0" borderId="22" xfId="62" applyFont="1" applyBorder="1" applyAlignment="1">
      <alignment horizontal="center"/>
      <protection/>
    </xf>
    <xf numFmtId="0" fontId="23" fillId="0" borderId="22" xfId="61" applyFont="1" applyBorder="1" applyAlignment="1">
      <alignment horizontal="center"/>
      <protection/>
    </xf>
    <xf numFmtId="0" fontId="20" fillId="0" borderId="23" xfId="54" applyFont="1" applyBorder="1" applyAlignment="1" applyProtection="1">
      <alignment horizontal="center" vertical="center" shrinkToFit="1"/>
      <protection/>
    </xf>
    <xf numFmtId="0" fontId="20" fillId="0" borderId="19" xfId="54" applyFont="1" applyBorder="1" applyAlignment="1" applyProtection="1">
      <alignment horizontal="center" vertical="center" shrinkToFit="1"/>
      <protection/>
    </xf>
    <xf numFmtId="0" fontId="20" fillId="0" borderId="31" xfId="54" applyFont="1" applyBorder="1" applyAlignment="1" applyProtection="1">
      <alignment horizontal="center" vertical="center" shrinkToFit="1"/>
      <protection/>
    </xf>
    <xf numFmtId="0" fontId="20" fillId="0" borderId="10" xfId="54" applyFont="1" applyBorder="1" applyAlignment="1" applyProtection="1">
      <alignment horizontal="center" vertical="center" shrinkToFit="1"/>
      <protection/>
    </xf>
    <xf numFmtId="0" fontId="3" fillId="0" borderId="0" xfId="54" applyFont="1" applyBorder="1" applyAlignment="1" applyProtection="1">
      <alignment horizontal="center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vertical="center"/>
      <protection/>
    </xf>
    <xf numFmtId="0" fontId="6" fillId="33" borderId="0" xfId="64" applyFont="1" applyFill="1" applyBorder="1" applyAlignment="1">
      <alignment horizontal="center"/>
      <protection/>
    </xf>
    <xf numFmtId="0" fontId="13" fillId="0" borderId="0" xfId="64" applyFont="1" applyFill="1" applyBorder="1" applyAlignment="1">
      <alignment horizontal="center"/>
      <protection/>
    </xf>
    <xf numFmtId="0" fontId="7" fillId="33" borderId="0" xfId="64" applyFont="1" applyFill="1" applyBorder="1" applyAlignment="1">
      <alignment horizontal="center" vertical="center" wrapText="1"/>
      <protection/>
    </xf>
    <xf numFmtId="0" fontId="2" fillId="33" borderId="0" xfId="64" applyFill="1" applyBorder="1" applyAlignment="1">
      <alignment/>
      <protection/>
    </xf>
    <xf numFmtId="0" fontId="3" fillId="33" borderId="0" xfId="64" applyFont="1" applyFill="1" applyBorder="1" applyAlignment="1">
      <alignment horizontal="center"/>
      <protection/>
    </xf>
    <xf numFmtId="0" fontId="7" fillId="33" borderId="0" xfId="64" applyFont="1" applyFill="1" applyAlignment="1" applyProtection="1">
      <alignment horizontal="center" vertical="center" wrapText="1"/>
      <protection/>
    </xf>
    <xf numFmtId="0" fontId="2" fillId="33" borderId="0" xfId="64" applyFill="1" applyAlignment="1" applyProtection="1">
      <alignment/>
      <protection/>
    </xf>
    <xf numFmtId="0" fontId="6" fillId="33" borderId="41" xfId="64" applyFont="1" applyFill="1" applyBorder="1" applyAlignment="1">
      <alignment horizontal="center" vertical="center"/>
      <protection/>
    </xf>
    <xf numFmtId="0" fontId="6" fillId="33" borderId="42" xfId="64" applyFont="1" applyFill="1" applyBorder="1" applyAlignment="1">
      <alignment horizontal="center" vertical="center"/>
      <protection/>
    </xf>
    <xf numFmtId="0" fontId="3" fillId="33" borderId="27" xfId="64" applyFont="1" applyFill="1" applyBorder="1" applyAlignment="1">
      <alignment vertical="center" wrapText="1"/>
      <protection/>
    </xf>
    <xf numFmtId="0" fontId="3" fillId="33" borderId="43" xfId="64" applyFont="1" applyFill="1" applyBorder="1" applyAlignment="1">
      <alignment vertical="center" wrapText="1"/>
      <protection/>
    </xf>
    <xf numFmtId="0" fontId="9" fillId="33" borderId="36" xfId="64" applyFont="1" applyFill="1" applyBorder="1" applyAlignment="1" applyProtection="1">
      <alignment horizontal="center"/>
      <protection/>
    </xf>
    <xf numFmtId="0" fontId="9" fillId="33" borderId="38" xfId="64" applyFont="1" applyFill="1" applyBorder="1" applyAlignment="1" applyProtection="1">
      <alignment horizontal="center"/>
      <protection/>
    </xf>
    <xf numFmtId="0" fontId="9" fillId="33" borderId="37" xfId="64" applyFont="1" applyFill="1" applyBorder="1" applyAlignment="1" applyProtection="1">
      <alignment horizontal="center"/>
      <protection/>
    </xf>
    <xf numFmtId="0" fontId="8" fillId="0" borderId="36" xfId="64" applyFont="1" applyFill="1" applyBorder="1" applyAlignment="1" applyProtection="1">
      <alignment horizontal="center" vertical="center"/>
      <protection/>
    </xf>
    <xf numFmtId="0" fontId="8" fillId="0" borderId="38" xfId="64" applyFont="1" applyFill="1" applyBorder="1" applyAlignment="1" applyProtection="1">
      <alignment horizontal="center" vertical="center"/>
      <protection/>
    </xf>
    <xf numFmtId="0" fontId="8" fillId="0" borderId="44" xfId="64" applyFont="1" applyFill="1" applyBorder="1" applyAlignment="1" applyProtection="1">
      <alignment horizontal="center" vertical="center"/>
      <protection/>
    </xf>
    <xf numFmtId="0" fontId="8" fillId="0" borderId="39" xfId="64" applyFont="1" applyFill="1" applyBorder="1" applyAlignment="1" applyProtection="1">
      <alignment horizontal="center" vertical="center"/>
      <protection/>
    </xf>
    <xf numFmtId="0" fontId="8" fillId="0" borderId="22" xfId="64" applyFont="1" applyFill="1" applyBorder="1" applyAlignment="1" applyProtection="1">
      <alignment horizontal="center" vertical="center"/>
      <protection/>
    </xf>
    <xf numFmtId="0" fontId="8" fillId="0" borderId="10" xfId="64" applyFont="1" applyFill="1" applyBorder="1" applyAlignment="1" applyProtection="1">
      <alignment horizontal="center" vertical="center"/>
      <protection/>
    </xf>
    <xf numFmtId="0" fontId="9" fillId="33" borderId="37" xfId="64" applyFont="1" applyFill="1" applyBorder="1" applyAlignment="1" applyProtection="1">
      <alignment horizontal="center" vertical="center"/>
      <protection/>
    </xf>
    <xf numFmtId="0" fontId="9" fillId="33" borderId="45" xfId="64" applyFont="1" applyFill="1" applyBorder="1" applyAlignment="1" applyProtection="1">
      <alignment horizontal="center" vertical="center"/>
      <protection/>
    </xf>
    <xf numFmtId="0" fontId="9" fillId="33" borderId="46" xfId="64" applyFont="1" applyFill="1" applyBorder="1" applyAlignment="1" applyProtection="1">
      <alignment horizontal="center" vertical="center"/>
      <protection/>
    </xf>
    <xf numFmtId="0" fontId="9" fillId="33" borderId="39" xfId="64" applyFont="1" applyFill="1" applyBorder="1" applyAlignment="1" applyProtection="1">
      <alignment horizontal="center" vertical="center"/>
      <protection/>
    </xf>
    <xf numFmtId="0" fontId="9" fillId="33" borderId="47" xfId="64" applyFont="1" applyFill="1" applyBorder="1" applyAlignment="1" applyProtection="1">
      <alignment horizontal="center" vertical="center"/>
      <protection/>
    </xf>
    <xf numFmtId="0" fontId="9" fillId="33" borderId="22" xfId="64" applyFont="1" applyFill="1" applyBorder="1" applyAlignment="1" applyProtection="1">
      <alignment horizontal="center" vertical="center"/>
      <protection/>
    </xf>
    <xf numFmtId="0" fontId="9" fillId="33" borderId="48" xfId="64" applyFont="1" applyFill="1" applyBorder="1" applyAlignment="1" applyProtection="1">
      <alignment horizontal="center" vertical="center"/>
      <protection/>
    </xf>
    <xf numFmtId="0" fontId="9" fillId="33" borderId="40" xfId="64" applyFont="1" applyFill="1" applyBorder="1" applyAlignment="1" applyProtection="1">
      <alignment horizontal="center" vertical="center"/>
      <protection/>
    </xf>
    <xf numFmtId="0" fontId="9" fillId="33" borderId="49" xfId="64" applyFont="1" applyFill="1" applyBorder="1" applyAlignment="1" applyProtection="1">
      <alignment horizontal="center" vertical="center"/>
      <protection locked="0"/>
    </xf>
    <xf numFmtId="0" fontId="9" fillId="33" borderId="50" xfId="64" applyFont="1" applyFill="1" applyBorder="1" applyAlignment="1" applyProtection="1">
      <alignment horizontal="center" vertical="center"/>
      <protection locked="0"/>
    </xf>
    <xf numFmtId="0" fontId="8" fillId="0" borderId="37" xfId="64" applyFont="1" applyFill="1" applyBorder="1" applyAlignment="1" applyProtection="1">
      <alignment horizontal="center" vertical="center"/>
      <protection/>
    </xf>
    <xf numFmtId="0" fontId="8" fillId="0" borderId="16" xfId="64" applyFont="1" applyFill="1" applyBorder="1" applyAlignment="1" applyProtection="1">
      <alignment horizontal="center" vertical="center"/>
      <protection/>
    </xf>
    <xf numFmtId="0" fontId="8" fillId="0" borderId="26" xfId="64" applyFont="1" applyFill="1" applyBorder="1" applyAlignment="1" applyProtection="1">
      <alignment horizontal="center" vertical="center"/>
      <protection/>
    </xf>
    <xf numFmtId="0" fontId="8" fillId="0" borderId="17" xfId="64" applyFont="1" applyFill="1" applyBorder="1" applyAlignment="1" applyProtection="1">
      <alignment horizontal="center" vertical="center"/>
      <protection/>
    </xf>
    <xf numFmtId="0" fontId="9" fillId="33" borderId="44" xfId="64" applyFont="1" applyFill="1" applyBorder="1" applyAlignment="1" applyProtection="1">
      <alignment horizontal="center"/>
      <protection/>
    </xf>
    <xf numFmtId="0" fontId="9" fillId="33" borderId="16" xfId="64" applyFont="1" applyFill="1" applyBorder="1" applyAlignment="1" applyProtection="1">
      <alignment horizontal="center" vertical="center"/>
      <protection/>
    </xf>
    <xf numFmtId="0" fontId="9" fillId="33" borderId="26" xfId="64" applyFont="1" applyFill="1" applyBorder="1" applyAlignment="1" applyProtection="1">
      <alignment horizontal="center" vertical="center"/>
      <protection/>
    </xf>
    <xf numFmtId="0" fontId="9" fillId="33" borderId="17" xfId="64" applyFont="1" applyFill="1" applyBorder="1" applyAlignment="1" applyProtection="1">
      <alignment horizontal="center" vertical="center"/>
      <protection/>
    </xf>
    <xf numFmtId="0" fontId="9" fillId="33" borderId="28" xfId="64" applyFont="1" applyFill="1" applyBorder="1" applyAlignment="1" applyProtection="1">
      <alignment horizontal="center" vertical="center"/>
      <protection locked="0"/>
    </xf>
    <xf numFmtId="0" fontId="8" fillId="0" borderId="13" xfId="64" applyFont="1" applyFill="1" applyBorder="1" applyAlignment="1" applyProtection="1">
      <alignment horizontal="center" vertical="center"/>
      <protection/>
    </xf>
    <xf numFmtId="0" fontId="8" fillId="0" borderId="0" xfId="64" applyFont="1" applyFill="1" applyBorder="1" applyAlignment="1" applyProtection="1">
      <alignment horizontal="center" vertical="center"/>
      <protection/>
    </xf>
    <xf numFmtId="0" fontId="8" fillId="0" borderId="14" xfId="64" applyFont="1" applyFill="1" applyBorder="1" applyAlignment="1" applyProtection="1">
      <alignment horizontal="center" vertical="center"/>
      <protection/>
    </xf>
    <xf numFmtId="0" fontId="3" fillId="33" borderId="51" xfId="64" applyFont="1" applyFill="1" applyBorder="1" applyAlignment="1">
      <alignment vertical="center" wrapText="1"/>
      <protection/>
    </xf>
    <xf numFmtId="0" fontId="3" fillId="33" borderId="29" xfId="64" applyFont="1" applyFill="1" applyBorder="1" applyAlignment="1">
      <alignment vertical="center" wrapText="1"/>
      <protection/>
    </xf>
    <xf numFmtId="0" fontId="6" fillId="33" borderId="34" xfId="64" applyFont="1" applyFill="1" applyBorder="1" applyAlignment="1">
      <alignment horizontal="center" vertical="center"/>
      <protection/>
    </xf>
    <xf numFmtId="0" fontId="3" fillId="33" borderId="52" xfId="64" applyFont="1" applyFill="1" applyBorder="1" applyAlignment="1">
      <alignment vertical="center" wrapText="1"/>
      <protection/>
    </xf>
    <xf numFmtId="0" fontId="8" fillId="0" borderId="53" xfId="64" applyFont="1" applyFill="1" applyBorder="1" applyAlignment="1" applyProtection="1">
      <alignment horizontal="center" vertical="center"/>
      <protection/>
    </xf>
    <xf numFmtId="0" fontId="8" fillId="0" borderId="21" xfId="64" applyFont="1" applyFill="1" applyBorder="1" applyAlignment="1" applyProtection="1">
      <alignment horizontal="center" vertical="center"/>
      <protection/>
    </xf>
    <xf numFmtId="0" fontId="8" fillId="0" borderId="54" xfId="64" applyFont="1" applyFill="1" applyBorder="1" applyAlignment="1" applyProtection="1">
      <alignment horizontal="center" vertical="center"/>
      <protection/>
    </xf>
    <xf numFmtId="0" fontId="9" fillId="33" borderId="55" xfId="64" applyFont="1" applyFill="1" applyBorder="1" applyAlignment="1" applyProtection="1">
      <alignment horizontal="center"/>
      <protection/>
    </xf>
    <xf numFmtId="0" fontId="9" fillId="33" borderId="56" xfId="64" applyFont="1" applyFill="1" applyBorder="1" applyAlignment="1" applyProtection="1">
      <alignment horizontal="center"/>
      <protection/>
    </xf>
    <xf numFmtId="0" fontId="9" fillId="33" borderId="35" xfId="64" applyFont="1" applyFill="1" applyBorder="1" applyAlignment="1" applyProtection="1">
      <alignment horizontal="center"/>
      <protection/>
    </xf>
    <xf numFmtId="0" fontId="9" fillId="33" borderId="57" xfId="64" applyFont="1" applyFill="1" applyBorder="1" applyAlignment="1" applyProtection="1">
      <alignment horizontal="center"/>
      <protection/>
    </xf>
    <xf numFmtId="0" fontId="9" fillId="33" borderId="35" xfId="64" applyFont="1" applyFill="1" applyBorder="1" applyAlignment="1" applyProtection="1">
      <alignment horizontal="center" vertical="center"/>
      <protection/>
    </xf>
    <xf numFmtId="0" fontId="9" fillId="33" borderId="53" xfId="64" applyFont="1" applyFill="1" applyBorder="1" applyAlignment="1" applyProtection="1">
      <alignment horizontal="center" vertical="center"/>
      <protection/>
    </xf>
    <xf numFmtId="0" fontId="9" fillId="33" borderId="21" xfId="64" applyFont="1" applyFill="1" applyBorder="1" applyAlignment="1" applyProtection="1">
      <alignment horizontal="center" vertical="center"/>
      <protection/>
    </xf>
    <xf numFmtId="0" fontId="9" fillId="33" borderId="54" xfId="64" applyFont="1" applyFill="1" applyBorder="1" applyAlignment="1" applyProtection="1">
      <alignment horizontal="center" vertical="center"/>
      <protection/>
    </xf>
    <xf numFmtId="0" fontId="9" fillId="33" borderId="58" xfId="64" applyFont="1" applyFill="1" applyBorder="1" applyAlignment="1" applyProtection="1">
      <alignment horizontal="center" vertical="center"/>
      <protection locked="0"/>
    </xf>
    <xf numFmtId="0" fontId="2" fillId="33" borderId="12" xfId="64" applyFill="1" applyBorder="1" applyAlignment="1">
      <alignment horizontal="center" vertical="center"/>
      <protection/>
    </xf>
    <xf numFmtId="0" fontId="2" fillId="33" borderId="59" xfId="64" applyFill="1" applyBorder="1" applyAlignment="1">
      <alignment horizontal="center" vertical="center"/>
      <protection/>
    </xf>
    <xf numFmtId="0" fontId="2" fillId="33" borderId="20" xfId="64" applyFill="1" applyBorder="1" applyAlignment="1">
      <alignment horizontal="center" vertical="center"/>
      <protection/>
    </xf>
    <xf numFmtId="0" fontId="7" fillId="33" borderId="0" xfId="64" applyFont="1" applyFill="1" applyAlignment="1">
      <alignment horizontal="center" vertical="center" wrapText="1"/>
      <protection/>
    </xf>
    <xf numFmtId="0" fontId="2" fillId="33" borderId="0" xfId="64" applyFill="1" applyAlignment="1">
      <alignment/>
      <protection/>
    </xf>
    <xf numFmtId="0" fontId="6" fillId="33" borderId="60" xfId="64" applyFont="1" applyFill="1" applyBorder="1" applyAlignment="1">
      <alignment horizontal="center" vertical="center"/>
      <protection/>
    </xf>
    <xf numFmtId="0" fontId="6" fillId="33" borderId="61" xfId="64" applyFont="1" applyFill="1" applyBorder="1" applyAlignment="1">
      <alignment horizontal="center" vertical="center"/>
      <protection/>
    </xf>
    <xf numFmtId="0" fontId="3" fillId="33" borderId="62" xfId="64" applyFont="1" applyFill="1" applyBorder="1" applyAlignment="1">
      <alignment vertical="center" wrapText="1"/>
      <protection/>
    </xf>
    <xf numFmtId="0" fontId="6" fillId="33" borderId="25" xfId="64" applyFont="1" applyFill="1" applyBorder="1" applyAlignment="1">
      <alignment horizontal="center" vertical="center"/>
      <protection/>
    </xf>
    <xf numFmtId="0" fontId="6" fillId="33" borderId="63" xfId="64" applyFont="1" applyFill="1" applyBorder="1" applyAlignment="1">
      <alignment horizontal="center" vertical="center"/>
      <protection/>
    </xf>
    <xf numFmtId="0" fontId="3" fillId="33" borderId="64" xfId="64" applyFont="1" applyFill="1" applyBorder="1" applyAlignment="1">
      <alignment vertical="center" wrapText="1"/>
      <protection/>
    </xf>
    <xf numFmtId="0" fontId="6" fillId="33" borderId="59" xfId="64" applyFont="1" applyFill="1" applyBorder="1" applyAlignment="1">
      <alignment horizontal="center" vertical="center"/>
      <protection/>
    </xf>
    <xf numFmtId="0" fontId="6" fillId="33" borderId="22" xfId="64" applyFont="1" applyFill="1" applyBorder="1" applyAlignment="1">
      <alignment horizontal="center" vertical="center"/>
      <protection/>
    </xf>
    <xf numFmtId="0" fontId="7" fillId="33" borderId="59" xfId="64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3" xfId="54"/>
    <cellStyle name="Įprastas 3 2" xfId="55"/>
    <cellStyle name="Įprastas 4" xfId="56"/>
    <cellStyle name="Linked Cell" xfId="57"/>
    <cellStyle name="Neutral" xfId="58"/>
    <cellStyle name="Note" xfId="59"/>
    <cellStyle name="Output" xfId="60"/>
    <cellStyle name="Paprastas_ČEMPIONATAS 2007" xfId="61"/>
    <cellStyle name="Paprastas_ČEMPIONATAS 2007 2" xfId="62"/>
    <cellStyle name="Paprastas_ČEMPIONATAS 2007 3" xfId="63"/>
    <cellStyle name="Paprastas_Pogrupis ir -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9">
    <pageSetUpPr fitToPage="1"/>
  </sheetPr>
  <dimension ref="A1:C132"/>
  <sheetViews>
    <sheetView tabSelected="1" view="pageBreakPreview" zoomScale="80" zoomScaleNormal="83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11.00390625" style="127" customWidth="1"/>
    <col min="2" max="2" width="51.57421875" style="128" customWidth="1"/>
    <col min="3" max="3" width="13.00390625" style="102" customWidth="1"/>
    <col min="4" max="16384" width="9.140625" style="102" customWidth="1"/>
  </cols>
  <sheetData>
    <row r="1" spans="1:3" ht="26.25" customHeight="1" thickBot="1">
      <c r="A1" s="151" t="str">
        <f>Reg!A1</f>
        <v>Pasaulio Lietuvių Žaidynės 2017</v>
      </c>
      <c r="B1" s="151"/>
      <c r="C1" s="151"/>
    </row>
    <row r="2" spans="1:3" ht="12.75">
      <c r="A2" s="103" t="s">
        <v>31</v>
      </c>
      <c r="B2" s="104" t="s">
        <v>32</v>
      </c>
      <c r="C2" s="105" t="s">
        <v>33</v>
      </c>
    </row>
    <row r="3" spans="1:3" ht="13.5" thickBot="1">
      <c r="A3" s="106" t="s">
        <v>34</v>
      </c>
      <c r="B3" s="107"/>
      <c r="C3" s="108" t="s">
        <v>35</v>
      </c>
    </row>
    <row r="4" spans="1:3" ht="4.5" customHeight="1">
      <c r="A4" s="109"/>
      <c r="B4" s="110"/>
      <c r="C4" s="111"/>
    </row>
    <row r="5" spans="1:3" ht="19.5" customHeight="1">
      <c r="A5" s="112">
        <v>1</v>
      </c>
      <c r="B5" s="113" t="str">
        <f>'Play off '!E53</f>
        <v>Donatas Matijoška</v>
      </c>
      <c r="C5" s="114"/>
    </row>
    <row r="6" spans="1:3" ht="19.5" customHeight="1">
      <c r="A6" s="112">
        <v>2</v>
      </c>
      <c r="B6" s="113" t="str">
        <f>'Play off '!E54</f>
        <v>Julius Zubavičius</v>
      </c>
      <c r="C6" s="114"/>
    </row>
    <row r="7" spans="1:3" ht="19.5" customHeight="1">
      <c r="A7" s="112">
        <v>3</v>
      </c>
      <c r="B7" s="113" t="str">
        <f>'Play off '!E55</f>
        <v>Mindaugas Skarbalius</v>
      </c>
      <c r="C7" s="114"/>
    </row>
    <row r="8" spans="1:3" ht="19.5" customHeight="1">
      <c r="A8" s="112">
        <v>3</v>
      </c>
      <c r="B8" s="113" t="str">
        <f>'Play off '!E56</f>
        <v>Saulius Andriulevičius</v>
      </c>
      <c r="C8" s="114"/>
    </row>
    <row r="9" spans="1:3" ht="19.5" customHeight="1">
      <c r="A9" s="130"/>
      <c r="B9" s="119"/>
      <c r="C9" s="130"/>
    </row>
    <row r="10" spans="1:3" ht="19.5" customHeight="1">
      <c r="A10" s="112">
        <v>5</v>
      </c>
      <c r="B10" s="113" t="str">
        <f>'Play off '!E58</f>
        <v>Gintaras Nagevičius</v>
      </c>
      <c r="C10" s="114"/>
    </row>
    <row r="11" spans="1:3" ht="19.5" customHeight="1">
      <c r="A11" s="112">
        <v>5</v>
      </c>
      <c r="B11" s="113" t="str">
        <f>'Play off '!E59</f>
        <v>Almiras Kavaliauskas</v>
      </c>
      <c r="C11" s="114"/>
    </row>
    <row r="12" spans="1:3" ht="19.5" customHeight="1">
      <c r="A12" s="112">
        <v>5</v>
      </c>
      <c r="B12" s="113" t="str">
        <f>'Play off '!E60</f>
        <v>Jurijus Stekolnikovas</v>
      </c>
      <c r="C12" s="114"/>
    </row>
    <row r="13" spans="1:3" ht="19.5" customHeight="1">
      <c r="A13" s="112">
        <v>5</v>
      </c>
      <c r="B13" s="113" t="str">
        <f>'Play off '!E61</f>
        <v>Ugnius Jankūnas</v>
      </c>
      <c r="C13" s="114"/>
    </row>
    <row r="14" spans="1:3" ht="19.5" customHeight="1">
      <c r="A14" s="131"/>
      <c r="B14" s="119"/>
      <c r="C14" s="131"/>
    </row>
    <row r="15" spans="1:3" ht="19.5" customHeight="1">
      <c r="A15" s="112">
        <v>9</v>
      </c>
      <c r="B15" s="113" t="str">
        <f>'Play off '!E63</f>
        <v>Jaroslavas Achramovičius</v>
      </c>
      <c r="C15" s="114"/>
    </row>
    <row r="16" spans="1:3" ht="19.5" customHeight="1">
      <c r="A16" s="112">
        <v>9</v>
      </c>
      <c r="B16" s="113" t="str">
        <f>'Play off '!E64</f>
        <v>Sergejus Pavlovas</v>
      </c>
      <c r="C16" s="114"/>
    </row>
    <row r="17" spans="1:3" ht="19.5" customHeight="1">
      <c r="A17" s="112">
        <v>9</v>
      </c>
      <c r="B17" s="113" t="str">
        <f>'Play off '!E65</f>
        <v>Raimondas Jankūnas</v>
      </c>
      <c r="C17" s="114"/>
    </row>
    <row r="18" spans="1:3" ht="19.5" customHeight="1">
      <c r="A18" s="112">
        <v>9</v>
      </c>
      <c r="B18" s="113" t="str">
        <f>'Play off '!E66</f>
        <v>Lukas Antanavičius</v>
      </c>
      <c r="C18" s="114"/>
    </row>
    <row r="19" spans="1:3" ht="19.5" customHeight="1">
      <c r="A19" s="118"/>
      <c r="B19" s="119"/>
      <c r="C19" s="120"/>
    </row>
    <row r="20" spans="1:3" ht="19.5" customHeight="1">
      <c r="A20" s="112">
        <v>13</v>
      </c>
      <c r="B20" s="113" t="str">
        <f>'Play off '!E68</f>
        <v>Mantas Petkevičius</v>
      </c>
      <c r="C20" s="121"/>
    </row>
    <row r="21" spans="1:3" ht="19.5" customHeight="1">
      <c r="A21" s="112">
        <v>13</v>
      </c>
      <c r="B21" s="113" t="str">
        <f>'Play off '!E69</f>
        <v>Mindaugas Povilaitis</v>
      </c>
      <c r="C21" s="121"/>
    </row>
    <row r="22" spans="1:3" ht="19.5" customHeight="1">
      <c r="A22" s="112">
        <v>13</v>
      </c>
      <c r="B22" s="113" t="str">
        <f>'Play off '!E70</f>
        <v>Remigijus Barauskas</v>
      </c>
      <c r="C22" s="121"/>
    </row>
    <row r="23" spans="1:3" ht="19.5" customHeight="1">
      <c r="A23" s="112">
        <v>13</v>
      </c>
      <c r="B23" s="113" t="str">
        <f>'Play off '!E71</f>
        <v>Ernestas Šiška</v>
      </c>
      <c r="C23" s="117"/>
    </row>
    <row r="24" spans="1:3" ht="19.5" customHeight="1">
      <c r="A24" s="118"/>
      <c r="B24" s="119"/>
      <c r="C24" s="120"/>
    </row>
    <row r="25" spans="1:3" ht="19.5" customHeight="1">
      <c r="A25" s="112">
        <v>17</v>
      </c>
      <c r="B25" s="113" t="str">
        <f>'Play off '!E73</f>
        <v>Nikolaj Koriakin</v>
      </c>
      <c r="C25" s="121"/>
    </row>
    <row r="26" spans="1:3" ht="19.5" customHeight="1">
      <c r="A26" s="112">
        <v>17</v>
      </c>
      <c r="B26" s="113" t="str">
        <f>'Play off '!E74</f>
        <v>Viktoras Adomavicius</v>
      </c>
      <c r="C26" s="132"/>
    </row>
    <row r="27" spans="1:3" ht="19.5" customHeight="1">
      <c r="A27" s="112">
        <v>17</v>
      </c>
      <c r="B27" s="113" t="str">
        <f>'Play off '!E75</f>
        <v>Aurimas Morkūnas</v>
      </c>
      <c r="C27" s="114"/>
    </row>
    <row r="28" spans="1:3" ht="19.5" customHeight="1">
      <c r="A28" s="112">
        <v>17</v>
      </c>
      <c r="B28" s="113">
        <f>'Play off '!E76</f>
      </c>
      <c r="C28" s="114"/>
    </row>
    <row r="29" spans="1:3" ht="19.5" customHeight="1">
      <c r="A29" s="112"/>
      <c r="B29" s="113"/>
      <c r="C29" s="114"/>
    </row>
    <row r="30" spans="1:3" ht="19.5" customHeight="1">
      <c r="A30" s="112"/>
      <c r="B30" s="113"/>
      <c r="C30" s="114"/>
    </row>
    <row r="31" spans="1:3" ht="19.5" customHeight="1">
      <c r="A31" s="112"/>
      <c r="B31" s="113"/>
      <c r="C31" s="114"/>
    </row>
    <row r="32" spans="1:3" ht="19.5" customHeight="1">
      <c r="A32" s="112"/>
      <c r="B32" s="113"/>
      <c r="C32" s="114"/>
    </row>
    <row r="33" spans="1:3" ht="19.5" customHeight="1">
      <c r="A33" s="118"/>
      <c r="B33" s="119"/>
      <c r="C33" s="120"/>
    </row>
    <row r="34" spans="1:3" ht="19.5" customHeight="1">
      <c r="A34" s="112"/>
      <c r="B34" s="113"/>
      <c r="C34" s="114"/>
    </row>
    <row r="35" spans="1:3" ht="19.5" customHeight="1">
      <c r="A35" s="112"/>
      <c r="B35" s="113"/>
      <c r="C35" s="114"/>
    </row>
    <row r="36" spans="1:3" ht="19.5" customHeight="1">
      <c r="A36" s="112"/>
      <c r="B36" s="113"/>
      <c r="C36" s="114"/>
    </row>
    <row r="37" spans="1:3" ht="19.5" customHeight="1">
      <c r="A37" s="112"/>
      <c r="B37" s="113"/>
      <c r="C37" s="114"/>
    </row>
    <row r="38" spans="1:3" ht="19.5" customHeight="1">
      <c r="A38" s="112"/>
      <c r="B38" s="113"/>
      <c r="C38" s="114"/>
    </row>
    <row r="39" spans="1:3" ht="19.5" customHeight="1">
      <c r="A39" s="112"/>
      <c r="B39" s="113"/>
      <c r="C39" s="114"/>
    </row>
    <row r="40" spans="1:3" ht="19.5" customHeight="1">
      <c r="A40" s="115"/>
      <c r="B40" s="122"/>
      <c r="C40" s="116"/>
    </row>
    <row r="41" spans="1:3" ht="19.5" customHeight="1">
      <c r="A41" s="112"/>
      <c r="B41" s="123"/>
      <c r="C41" s="114"/>
    </row>
    <row r="42" spans="1:3" ht="19.5" customHeight="1">
      <c r="A42" s="112"/>
      <c r="B42" s="123"/>
      <c r="C42" s="114"/>
    </row>
    <row r="43" spans="1:3" ht="19.5" customHeight="1">
      <c r="A43" s="112"/>
      <c r="B43" s="123"/>
      <c r="C43" s="114"/>
    </row>
    <row r="44" spans="1:3" ht="19.5" customHeight="1">
      <c r="A44" s="112"/>
      <c r="B44" s="123"/>
      <c r="C44" s="114"/>
    </row>
    <row r="45" spans="1:3" ht="19.5" customHeight="1">
      <c r="A45" s="112"/>
      <c r="B45" s="123"/>
      <c r="C45" s="114"/>
    </row>
    <row r="46" spans="1:3" ht="19.5" customHeight="1">
      <c r="A46" s="112"/>
      <c r="B46" s="123"/>
      <c r="C46" s="114"/>
    </row>
    <row r="47" spans="1:3" ht="19.5" customHeight="1">
      <c r="A47" s="112"/>
      <c r="B47" s="123"/>
      <c r="C47" s="114"/>
    </row>
    <row r="48" spans="1:3" ht="19.5" customHeight="1">
      <c r="A48" s="112"/>
      <c r="B48" s="123"/>
      <c r="C48" s="114"/>
    </row>
    <row r="49" spans="1:3" ht="19.5" customHeight="1">
      <c r="A49" s="112"/>
      <c r="B49" s="123"/>
      <c r="C49" s="114"/>
    </row>
    <row r="50" spans="1:3" ht="19.5" customHeight="1">
      <c r="A50" s="112"/>
      <c r="B50" s="123"/>
      <c r="C50" s="114"/>
    </row>
    <row r="51" spans="1:3" ht="19.5" customHeight="1">
      <c r="A51" s="112"/>
      <c r="B51" s="123"/>
      <c r="C51" s="114"/>
    </row>
    <row r="52" spans="1:3" ht="19.5" customHeight="1">
      <c r="A52" s="112"/>
      <c r="B52" s="123"/>
      <c r="C52" s="114"/>
    </row>
    <row r="53" spans="1:3" ht="19.5" customHeight="1">
      <c r="A53" s="112"/>
      <c r="B53" s="123"/>
      <c r="C53" s="114"/>
    </row>
    <row r="54" spans="1:3" ht="19.5" customHeight="1">
      <c r="A54" s="112"/>
      <c r="B54" s="123"/>
      <c r="C54" s="114"/>
    </row>
    <row r="55" spans="1:3" ht="19.5" customHeight="1">
      <c r="A55" s="112"/>
      <c r="B55" s="123"/>
      <c r="C55" s="114"/>
    </row>
    <row r="56" spans="1:3" ht="19.5" customHeight="1">
      <c r="A56" s="112"/>
      <c r="B56" s="123"/>
      <c r="C56" s="114"/>
    </row>
    <row r="57" spans="1:3" ht="19.5" customHeight="1">
      <c r="A57" s="115"/>
      <c r="B57" s="122"/>
      <c r="C57" s="116"/>
    </row>
    <row r="58" spans="1:3" ht="19.5" customHeight="1">
      <c r="A58" s="112"/>
      <c r="B58" s="123"/>
      <c r="C58" s="114"/>
    </row>
    <row r="59" spans="1:3" ht="19.5" customHeight="1">
      <c r="A59" s="112"/>
      <c r="B59" s="123"/>
      <c r="C59" s="114"/>
    </row>
    <row r="60" spans="1:3" ht="19.5" customHeight="1">
      <c r="A60" s="112"/>
      <c r="B60" s="123"/>
      <c r="C60" s="114"/>
    </row>
    <row r="61" spans="1:3" ht="19.5" customHeight="1">
      <c r="A61" s="112"/>
      <c r="B61" s="123"/>
      <c r="C61" s="114"/>
    </row>
    <row r="62" spans="1:3" ht="19.5" customHeight="1">
      <c r="A62" s="112"/>
      <c r="B62" s="123"/>
      <c r="C62" s="114"/>
    </row>
    <row r="63" spans="1:3" ht="19.5" customHeight="1">
      <c r="A63" s="112"/>
      <c r="B63" s="123"/>
      <c r="C63" s="114"/>
    </row>
    <row r="64" spans="1:3" ht="19.5" customHeight="1">
      <c r="A64" s="112"/>
      <c r="B64" s="123"/>
      <c r="C64" s="114"/>
    </row>
    <row r="65" spans="1:3" ht="19.5" customHeight="1">
      <c r="A65" s="112"/>
      <c r="B65" s="123"/>
      <c r="C65" s="114"/>
    </row>
    <row r="66" spans="1:3" ht="19.5" customHeight="1">
      <c r="A66" s="112"/>
      <c r="B66" s="123"/>
      <c r="C66" s="114"/>
    </row>
    <row r="67" spans="1:3" ht="19.5" customHeight="1">
      <c r="A67" s="112"/>
      <c r="B67" s="123"/>
      <c r="C67" s="114"/>
    </row>
    <row r="68" spans="1:3" ht="19.5" customHeight="1">
      <c r="A68" s="112"/>
      <c r="B68" s="123"/>
      <c r="C68" s="114"/>
    </row>
    <row r="69" spans="1:3" ht="19.5" customHeight="1">
      <c r="A69" s="112"/>
      <c r="B69" s="123"/>
      <c r="C69" s="114"/>
    </row>
    <row r="70" spans="1:3" ht="19.5" customHeight="1">
      <c r="A70" s="112"/>
      <c r="B70" s="123"/>
      <c r="C70" s="114"/>
    </row>
    <row r="71" spans="1:3" ht="19.5" customHeight="1">
      <c r="A71" s="112"/>
      <c r="B71" s="123"/>
      <c r="C71" s="114"/>
    </row>
    <row r="72" spans="1:3" ht="19.5" customHeight="1">
      <c r="A72" s="112"/>
      <c r="B72" s="123"/>
      <c r="C72" s="114"/>
    </row>
    <row r="73" spans="1:3" ht="19.5" customHeight="1">
      <c r="A73" s="112"/>
      <c r="B73" s="123"/>
      <c r="C73" s="114"/>
    </row>
    <row r="74" spans="1:3" ht="19.5" customHeight="1">
      <c r="A74" s="115"/>
      <c r="B74" s="122"/>
      <c r="C74" s="116"/>
    </row>
    <row r="75" spans="1:3" ht="19.5" customHeight="1">
      <c r="A75" s="112"/>
      <c r="B75" s="123"/>
      <c r="C75" s="114"/>
    </row>
    <row r="76" spans="1:3" ht="19.5" customHeight="1">
      <c r="A76" s="112"/>
      <c r="B76" s="123"/>
      <c r="C76" s="114"/>
    </row>
    <row r="77" spans="1:3" ht="19.5" customHeight="1">
      <c r="A77" s="112"/>
      <c r="B77" s="123"/>
      <c r="C77" s="114"/>
    </row>
    <row r="78" spans="1:3" ht="19.5" customHeight="1">
      <c r="A78" s="112"/>
      <c r="B78" s="123"/>
      <c r="C78" s="114"/>
    </row>
    <row r="79" spans="1:3" ht="19.5" customHeight="1">
      <c r="A79" s="112"/>
      <c r="B79" s="123"/>
      <c r="C79" s="114"/>
    </row>
    <row r="80" spans="1:3" ht="19.5" customHeight="1">
      <c r="A80" s="112"/>
      <c r="B80" s="123"/>
      <c r="C80" s="114"/>
    </row>
    <row r="81" spans="1:3" ht="19.5" customHeight="1">
      <c r="A81" s="112"/>
      <c r="B81" s="123"/>
      <c r="C81" s="114"/>
    </row>
    <row r="82" spans="1:3" ht="19.5" customHeight="1">
      <c r="A82" s="112"/>
      <c r="B82" s="123"/>
      <c r="C82" s="114"/>
    </row>
    <row r="83" spans="1:3" ht="19.5" customHeight="1">
      <c r="A83" s="112"/>
      <c r="B83" s="123"/>
      <c r="C83" s="114"/>
    </row>
    <row r="84" spans="1:3" ht="19.5" customHeight="1">
      <c r="A84" s="112"/>
      <c r="B84" s="123"/>
      <c r="C84" s="114"/>
    </row>
    <row r="85" spans="1:3" ht="19.5" customHeight="1">
      <c r="A85" s="112"/>
      <c r="B85" s="123"/>
      <c r="C85" s="114"/>
    </row>
    <row r="86" spans="1:3" ht="19.5" customHeight="1">
      <c r="A86" s="112"/>
      <c r="B86" s="123"/>
      <c r="C86" s="114"/>
    </row>
    <row r="87" spans="1:3" ht="19.5" customHeight="1">
      <c r="A87" s="112"/>
      <c r="B87" s="123"/>
      <c r="C87" s="114"/>
    </row>
    <row r="88" spans="1:3" ht="19.5" customHeight="1">
      <c r="A88" s="112"/>
      <c r="B88" s="123"/>
      <c r="C88" s="124"/>
    </row>
    <row r="89" spans="1:3" ht="19.5" customHeight="1">
      <c r="A89" s="112"/>
      <c r="B89" s="123"/>
      <c r="C89" s="124"/>
    </row>
    <row r="90" spans="1:3" ht="19.5" customHeight="1">
      <c r="A90" s="112"/>
      <c r="B90" s="123"/>
      <c r="C90" s="124"/>
    </row>
    <row r="91" spans="1:3" ht="19.5" customHeight="1">
      <c r="A91" s="125"/>
      <c r="B91" s="126"/>
      <c r="C91" s="124"/>
    </row>
    <row r="92" spans="1:3" ht="19.5" customHeight="1">
      <c r="A92" s="125"/>
      <c r="B92" s="126"/>
      <c r="C92" s="124"/>
    </row>
    <row r="93" spans="1:3" ht="19.5" customHeight="1">
      <c r="A93" s="125"/>
      <c r="B93" s="126"/>
      <c r="C93" s="124"/>
    </row>
    <row r="94" spans="1:3" ht="19.5" customHeight="1">
      <c r="A94" s="125"/>
      <c r="B94" s="126"/>
      <c r="C94" s="124"/>
    </row>
    <row r="95" spans="1:3" ht="19.5" customHeight="1">
      <c r="A95" s="125"/>
      <c r="B95" s="126"/>
      <c r="C95" s="124"/>
    </row>
    <row r="96" spans="1:3" ht="19.5" customHeight="1">
      <c r="A96" s="125"/>
      <c r="B96" s="126"/>
      <c r="C96" s="124"/>
    </row>
    <row r="97" spans="1:3" ht="19.5" customHeight="1">
      <c r="A97" s="125"/>
      <c r="B97" s="126"/>
      <c r="C97" s="124"/>
    </row>
    <row r="98" spans="1:3" ht="19.5" customHeight="1">
      <c r="A98" s="125"/>
      <c r="B98" s="126"/>
      <c r="C98" s="124"/>
    </row>
    <row r="99" spans="1:3" ht="19.5" customHeight="1">
      <c r="A99" s="125"/>
      <c r="B99" s="126"/>
      <c r="C99" s="124"/>
    </row>
    <row r="100" spans="1:3" ht="19.5" customHeight="1">
      <c r="A100" s="125"/>
      <c r="B100" s="126"/>
      <c r="C100" s="124"/>
    </row>
    <row r="101" spans="1:3" ht="19.5" customHeight="1">
      <c r="A101" s="125"/>
      <c r="B101" s="126"/>
      <c r="C101" s="124"/>
    </row>
    <row r="102" spans="1:3" ht="19.5" customHeight="1">
      <c r="A102" s="125"/>
      <c r="B102" s="126"/>
      <c r="C102" s="124"/>
    </row>
    <row r="103" spans="1:3" ht="19.5" customHeight="1">
      <c r="A103" s="125"/>
      <c r="B103" s="126"/>
      <c r="C103" s="124"/>
    </row>
    <row r="104" spans="1:3" ht="19.5" customHeight="1">
      <c r="A104" s="125"/>
      <c r="B104" s="126"/>
      <c r="C104" s="124"/>
    </row>
    <row r="105" spans="1:3" ht="19.5" customHeight="1">
      <c r="A105" s="125"/>
      <c r="B105" s="126"/>
      <c r="C105" s="124"/>
    </row>
    <row r="106" spans="1:3" ht="19.5" customHeight="1">
      <c r="A106" s="125"/>
      <c r="B106" s="126"/>
      <c r="C106" s="124"/>
    </row>
    <row r="107" spans="1:3" ht="19.5" customHeight="1">
      <c r="A107" s="125"/>
      <c r="B107" s="126"/>
      <c r="C107" s="124"/>
    </row>
    <row r="108" spans="1:3" ht="19.5" customHeight="1">
      <c r="A108" s="125"/>
      <c r="B108" s="126"/>
      <c r="C108" s="124"/>
    </row>
    <row r="109" spans="1:3" ht="19.5" customHeight="1">
      <c r="A109" s="125"/>
      <c r="B109" s="126"/>
      <c r="C109" s="124"/>
    </row>
    <row r="110" spans="1:3" ht="19.5" customHeight="1">
      <c r="A110" s="125"/>
      <c r="B110" s="126"/>
      <c r="C110" s="124"/>
    </row>
    <row r="111" spans="1:3" ht="19.5" customHeight="1">
      <c r="A111" s="125"/>
      <c r="B111" s="126"/>
      <c r="C111" s="124"/>
    </row>
    <row r="112" spans="1:3" ht="19.5" customHeight="1">
      <c r="A112" s="125"/>
      <c r="B112" s="126"/>
      <c r="C112" s="124"/>
    </row>
    <row r="113" spans="1:3" ht="19.5" customHeight="1">
      <c r="A113" s="125"/>
      <c r="B113" s="126"/>
      <c r="C113" s="124"/>
    </row>
    <row r="114" spans="1:3" ht="19.5" customHeight="1">
      <c r="A114" s="125"/>
      <c r="B114" s="126"/>
      <c r="C114" s="124"/>
    </row>
    <row r="115" spans="1:3" ht="19.5" customHeight="1">
      <c r="A115" s="125"/>
      <c r="B115" s="126"/>
      <c r="C115" s="124"/>
    </row>
    <row r="116" spans="1:3" ht="19.5" customHeight="1">
      <c r="A116" s="125"/>
      <c r="B116" s="126"/>
      <c r="C116" s="124"/>
    </row>
    <row r="117" spans="1:3" ht="19.5" customHeight="1">
      <c r="A117" s="125"/>
      <c r="B117" s="126"/>
      <c r="C117" s="124"/>
    </row>
    <row r="118" spans="1:3" ht="19.5" customHeight="1">
      <c r="A118" s="125"/>
      <c r="B118" s="126"/>
      <c r="C118" s="124"/>
    </row>
    <row r="119" spans="1:3" ht="19.5" customHeight="1">
      <c r="A119" s="125"/>
      <c r="B119" s="126"/>
      <c r="C119" s="124"/>
    </row>
    <row r="120" spans="1:3" ht="19.5" customHeight="1">
      <c r="A120" s="125"/>
      <c r="B120" s="126"/>
      <c r="C120" s="124"/>
    </row>
    <row r="121" spans="1:3" ht="19.5" customHeight="1">
      <c r="A121" s="125"/>
      <c r="B121" s="126"/>
      <c r="C121" s="124"/>
    </row>
    <row r="122" spans="1:3" ht="19.5" customHeight="1">
      <c r="A122" s="125"/>
      <c r="B122" s="126"/>
      <c r="C122" s="124"/>
    </row>
    <row r="123" spans="1:3" ht="19.5" customHeight="1">
      <c r="A123" s="125"/>
      <c r="B123" s="126"/>
      <c r="C123" s="124"/>
    </row>
    <row r="124" spans="1:3" ht="19.5" customHeight="1">
      <c r="A124" s="125"/>
      <c r="B124" s="126"/>
      <c r="C124" s="124"/>
    </row>
    <row r="125" spans="1:3" ht="19.5" customHeight="1">
      <c r="A125" s="125"/>
      <c r="B125" s="126"/>
      <c r="C125" s="124"/>
    </row>
    <row r="126" spans="1:3" ht="19.5" customHeight="1">
      <c r="A126" s="125"/>
      <c r="B126" s="126"/>
      <c r="C126" s="124"/>
    </row>
    <row r="127" spans="1:3" ht="19.5" customHeight="1">
      <c r="A127" s="125"/>
      <c r="B127" s="126"/>
      <c r="C127" s="124"/>
    </row>
    <row r="128" spans="1:3" ht="19.5" customHeight="1">
      <c r="A128" s="125"/>
      <c r="B128" s="126"/>
      <c r="C128" s="124"/>
    </row>
    <row r="129" spans="1:3" ht="19.5" customHeight="1">
      <c r="A129" s="125"/>
      <c r="B129" s="126"/>
      <c r="C129" s="124"/>
    </row>
    <row r="130" spans="1:3" ht="19.5" customHeight="1">
      <c r="A130" s="125"/>
      <c r="B130" s="126"/>
      <c r="C130" s="124"/>
    </row>
    <row r="131" spans="1:3" ht="19.5" customHeight="1">
      <c r="A131" s="125"/>
      <c r="B131" s="126"/>
      <c r="C131" s="124"/>
    </row>
    <row r="132" spans="1:3" ht="19.5" customHeight="1">
      <c r="A132" s="125"/>
      <c r="B132" s="126"/>
      <c r="C132" s="124"/>
    </row>
  </sheetData>
  <sheetProtection/>
  <autoFilter ref="A4:C4"/>
  <mergeCells count="1">
    <mergeCell ref="A1:C1"/>
  </mergeCells>
  <printOptions/>
  <pageMargins left="0.7874015748031497" right="0.3937007874015748" top="0.3937007874015748" bottom="0.3937007874015748" header="0" footer="0"/>
  <pageSetup fitToHeight="1" fitToWidth="1" horizontalDpi="300" verticalDpi="300" orientation="portrait" paperSize="9" r:id="rId1"/>
  <rowBreaks count="2" manualBreakCount="2">
    <brk id="40" max="2" man="1"/>
    <brk id="7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5">
    <pageSetUpPr fitToPage="1"/>
  </sheetPr>
  <dimension ref="A1:K128"/>
  <sheetViews>
    <sheetView zoomScale="90" zoomScaleNormal="90" zoomScalePageLayoutView="0" workbookViewId="0" topLeftCell="A1">
      <selection activeCell="B6" sqref="B6"/>
    </sheetView>
  </sheetViews>
  <sheetFormatPr defaultColWidth="9.140625" defaultRowHeight="15"/>
  <cols>
    <col min="1" max="1" width="9.140625" style="75" customWidth="1"/>
    <col min="2" max="2" width="34.8515625" style="75" customWidth="1"/>
    <col min="3" max="3" width="12.00390625" style="75" customWidth="1"/>
    <col min="4" max="4" width="10.7109375" style="75" customWidth="1"/>
    <col min="5" max="5" width="12.7109375" style="75" customWidth="1"/>
    <col min="6" max="7" width="9.140625" style="75" customWidth="1"/>
    <col min="8" max="8" width="6.00390625" style="75" customWidth="1"/>
    <col min="9" max="9" width="32.57421875" style="75" customWidth="1"/>
    <col min="10" max="10" width="3.8515625" style="75" customWidth="1"/>
    <col min="11" max="16384" width="9.140625" style="75" customWidth="1"/>
  </cols>
  <sheetData>
    <row r="1" spans="1:6" ht="32.25" customHeight="1" thickBot="1">
      <c r="A1" s="152" t="s">
        <v>63</v>
      </c>
      <c r="B1" s="152"/>
      <c r="C1" s="152"/>
      <c r="D1" s="152"/>
      <c r="E1" s="152"/>
      <c r="F1" s="152"/>
    </row>
    <row r="2" spans="1:11" ht="12.75">
      <c r="A2" s="73" t="s">
        <v>8</v>
      </c>
      <c r="B2" s="74" t="s">
        <v>27</v>
      </c>
      <c r="C2" s="96" t="s">
        <v>28</v>
      </c>
      <c r="D2" s="97" t="s">
        <v>26</v>
      </c>
      <c r="E2" s="96" t="s">
        <v>9</v>
      </c>
      <c r="G2" s="80"/>
      <c r="H2" s="80"/>
      <c r="I2" s="81"/>
      <c r="J2" s="80"/>
      <c r="K2" s="80"/>
    </row>
    <row r="3" spans="1:11" ht="13.5" thickBot="1">
      <c r="A3" s="94" t="s">
        <v>10</v>
      </c>
      <c r="B3" s="95"/>
      <c r="C3" s="98" t="s">
        <v>29</v>
      </c>
      <c r="D3" s="99"/>
      <c r="E3" s="98" t="s">
        <v>30</v>
      </c>
      <c r="G3" s="80"/>
      <c r="H3" s="80"/>
      <c r="I3" s="81"/>
      <c r="J3" s="80"/>
      <c r="K3" s="80"/>
    </row>
    <row r="4" spans="1:11" ht="19.5" customHeight="1">
      <c r="A4" s="76">
        <v>1</v>
      </c>
      <c r="B4" s="93" t="s">
        <v>59</v>
      </c>
      <c r="C4" s="89"/>
      <c r="D4" s="90" t="s">
        <v>44</v>
      </c>
      <c r="E4" s="91">
        <v>1</v>
      </c>
      <c r="G4" s="80"/>
      <c r="H4" s="82"/>
      <c r="I4" s="83"/>
      <c r="J4" s="84"/>
      <c r="K4" s="81"/>
    </row>
    <row r="5" spans="1:11" ht="19.5" customHeight="1">
      <c r="A5" s="76">
        <v>2</v>
      </c>
      <c r="B5" s="88" t="s">
        <v>47</v>
      </c>
      <c r="C5" s="89"/>
      <c r="D5" s="90" t="s">
        <v>44</v>
      </c>
      <c r="E5" s="91">
        <v>2</v>
      </c>
      <c r="G5" s="80"/>
      <c r="H5" s="82"/>
      <c r="I5" s="83"/>
      <c r="J5" s="84"/>
      <c r="K5" s="80"/>
    </row>
    <row r="6" spans="1:11" ht="19.5" customHeight="1">
      <c r="A6" s="76">
        <v>3</v>
      </c>
      <c r="B6" s="88" t="s">
        <v>56</v>
      </c>
      <c r="C6" s="89"/>
      <c r="D6" s="90" t="s">
        <v>44</v>
      </c>
      <c r="E6" s="91">
        <v>3</v>
      </c>
      <c r="G6" s="80"/>
      <c r="H6" s="82"/>
      <c r="I6" s="83"/>
      <c r="J6" s="84"/>
      <c r="K6" s="80"/>
    </row>
    <row r="7" spans="1:11" ht="19.5" customHeight="1">
      <c r="A7" s="76">
        <v>4</v>
      </c>
      <c r="B7" s="88" t="s">
        <v>51</v>
      </c>
      <c r="C7" s="89"/>
      <c r="D7" s="90" t="s">
        <v>44</v>
      </c>
      <c r="E7" s="91">
        <v>4</v>
      </c>
      <c r="G7" s="80"/>
      <c r="H7" s="82"/>
      <c r="I7" s="83"/>
      <c r="J7" s="84"/>
      <c r="K7" s="80"/>
    </row>
    <row r="8" spans="1:11" ht="19.5" customHeight="1">
      <c r="A8" s="76">
        <v>5</v>
      </c>
      <c r="B8" s="88" t="s">
        <v>50</v>
      </c>
      <c r="C8" s="89"/>
      <c r="D8" s="90" t="s">
        <v>44</v>
      </c>
      <c r="E8" s="91">
        <v>5</v>
      </c>
      <c r="G8" s="80"/>
      <c r="H8" s="82"/>
      <c r="I8" s="85"/>
      <c r="J8" s="84"/>
      <c r="K8" s="80"/>
    </row>
    <row r="9" spans="1:11" ht="19.5" customHeight="1">
      <c r="A9" s="76">
        <v>6</v>
      </c>
      <c r="B9" s="88" t="s">
        <v>49</v>
      </c>
      <c r="C9" s="89"/>
      <c r="D9" s="90" t="s">
        <v>44</v>
      </c>
      <c r="E9" s="91">
        <v>6</v>
      </c>
      <c r="G9" s="80"/>
      <c r="H9" s="80"/>
      <c r="I9" s="81"/>
      <c r="J9" s="80"/>
      <c r="K9" s="80"/>
    </row>
    <row r="10" spans="1:11" ht="19.5" customHeight="1">
      <c r="A10" s="76">
        <v>7</v>
      </c>
      <c r="B10" s="88" t="s">
        <v>55</v>
      </c>
      <c r="C10" s="89"/>
      <c r="D10" s="90" t="s">
        <v>44</v>
      </c>
      <c r="E10" s="91">
        <v>7</v>
      </c>
      <c r="G10" s="80"/>
      <c r="H10" s="80"/>
      <c r="I10" s="81"/>
      <c r="J10" s="80"/>
      <c r="K10" s="80"/>
    </row>
    <row r="11" spans="1:11" ht="19.5" customHeight="1">
      <c r="A11" s="76">
        <v>8</v>
      </c>
      <c r="B11" s="88" t="s">
        <v>54</v>
      </c>
      <c r="C11" s="89"/>
      <c r="D11" s="90" t="s">
        <v>44</v>
      </c>
      <c r="E11" s="91">
        <v>8</v>
      </c>
      <c r="G11" s="80"/>
      <c r="H11" s="82"/>
      <c r="I11" s="83"/>
      <c r="J11" s="80"/>
      <c r="K11" s="81"/>
    </row>
    <row r="12" spans="1:11" ht="19.5" customHeight="1">
      <c r="A12" s="76">
        <v>9</v>
      </c>
      <c r="B12" s="88" t="s">
        <v>58</v>
      </c>
      <c r="C12" s="89"/>
      <c r="D12" s="90" t="s">
        <v>44</v>
      </c>
      <c r="E12" s="91">
        <v>0.10481338760513448</v>
      </c>
      <c r="G12" s="80"/>
      <c r="H12" s="82"/>
      <c r="I12" s="83"/>
      <c r="J12" s="80"/>
      <c r="K12" s="80"/>
    </row>
    <row r="13" spans="1:11" ht="19.5" customHeight="1">
      <c r="A13" s="76">
        <v>10</v>
      </c>
      <c r="B13" s="88" t="s">
        <v>46</v>
      </c>
      <c r="C13" s="89"/>
      <c r="D13" s="90" t="s">
        <v>44</v>
      </c>
      <c r="E13" s="91">
        <v>0.20005236626192258</v>
      </c>
      <c r="G13" s="80"/>
      <c r="H13" s="82"/>
      <c r="I13" s="83"/>
      <c r="J13" s="80"/>
      <c r="K13" s="80"/>
    </row>
    <row r="14" spans="1:11" ht="19.5" customHeight="1">
      <c r="A14" s="76">
        <v>11</v>
      </c>
      <c r="B14" s="150" t="s">
        <v>60</v>
      </c>
      <c r="C14" s="78"/>
      <c r="D14" s="79" t="s">
        <v>44</v>
      </c>
      <c r="E14" s="91">
        <v>0.20513731165648041</v>
      </c>
      <c r="G14" s="80"/>
      <c r="H14" s="82"/>
      <c r="I14" s="83"/>
      <c r="J14" s="80"/>
      <c r="K14" s="80"/>
    </row>
    <row r="15" spans="1:11" ht="19.5" customHeight="1">
      <c r="A15" s="76">
        <v>12</v>
      </c>
      <c r="B15" s="88" t="s">
        <v>52</v>
      </c>
      <c r="C15" s="89"/>
      <c r="D15" s="90" t="s">
        <v>44</v>
      </c>
      <c r="E15" s="91">
        <v>0.2831018005781999</v>
      </c>
      <c r="G15" s="80"/>
      <c r="H15" s="80"/>
      <c r="I15" s="81"/>
      <c r="J15" s="80"/>
      <c r="K15" s="80"/>
    </row>
    <row r="16" spans="1:11" ht="19.5" customHeight="1">
      <c r="A16" s="76">
        <v>13</v>
      </c>
      <c r="B16" s="77" t="s">
        <v>61</v>
      </c>
      <c r="C16" s="78"/>
      <c r="D16" s="79" t="s">
        <v>44</v>
      </c>
      <c r="E16" s="91">
        <v>0.3291912786291762</v>
      </c>
      <c r="G16" s="80"/>
      <c r="H16" s="80"/>
      <c r="I16" s="81"/>
      <c r="J16" s="80"/>
      <c r="K16" s="80"/>
    </row>
    <row r="17" spans="1:11" ht="19.5" customHeight="1">
      <c r="A17" s="76">
        <v>14</v>
      </c>
      <c r="B17" s="92" t="s">
        <v>53</v>
      </c>
      <c r="C17" s="89"/>
      <c r="D17" s="90" t="s">
        <v>44</v>
      </c>
      <c r="E17" s="91">
        <v>0.3709141008481299</v>
      </c>
      <c r="G17" s="80"/>
      <c r="H17" s="80"/>
      <c r="I17" s="81"/>
      <c r="J17" s="80"/>
      <c r="K17" s="80"/>
    </row>
    <row r="18" spans="1:11" ht="19.5" customHeight="1">
      <c r="A18" s="76">
        <v>15</v>
      </c>
      <c r="B18" s="92" t="s">
        <v>57</v>
      </c>
      <c r="C18" s="89"/>
      <c r="D18" s="90" t="s">
        <v>44</v>
      </c>
      <c r="E18" s="91">
        <v>0.6442398537998032</v>
      </c>
      <c r="G18" s="80"/>
      <c r="H18" s="82"/>
      <c r="I18" s="83"/>
      <c r="J18" s="80"/>
      <c r="K18" s="81"/>
    </row>
    <row r="19" spans="1:11" ht="19.5" customHeight="1">
      <c r="A19" s="76">
        <v>16</v>
      </c>
      <c r="B19" s="92" t="s">
        <v>48</v>
      </c>
      <c r="C19" s="89"/>
      <c r="D19" s="90" t="s">
        <v>44</v>
      </c>
      <c r="E19" s="91">
        <v>0.6462284684509089</v>
      </c>
      <c r="G19" s="80"/>
      <c r="H19" s="82"/>
      <c r="I19" s="83"/>
      <c r="J19" s="80"/>
      <c r="K19" s="80"/>
    </row>
    <row r="20" spans="1:11" ht="19.5" customHeight="1">
      <c r="A20" s="76">
        <v>17</v>
      </c>
      <c r="B20" s="77" t="s">
        <v>62</v>
      </c>
      <c r="C20" s="78"/>
      <c r="D20" s="149" t="s">
        <v>44</v>
      </c>
      <c r="E20" s="91">
        <v>0.7006300526990281</v>
      </c>
      <c r="G20" s="80"/>
      <c r="H20" s="82"/>
      <c r="I20" s="83"/>
      <c r="J20" s="80"/>
      <c r="K20" s="80"/>
    </row>
    <row r="21" spans="1:11" ht="19.5" customHeight="1">
      <c r="A21" s="76">
        <v>18</v>
      </c>
      <c r="B21" s="92" t="s">
        <v>45</v>
      </c>
      <c r="C21" s="89"/>
      <c r="D21" s="90" t="s">
        <v>44</v>
      </c>
      <c r="E21" s="91">
        <v>0.7239128258657997</v>
      </c>
      <c r="G21" s="80"/>
      <c r="H21" s="82"/>
      <c r="I21" s="83"/>
      <c r="J21" s="80"/>
      <c r="K21" s="80"/>
    </row>
    <row r="22" spans="1:11" ht="19.5" customHeight="1">
      <c r="A22" s="76">
        <v>19</v>
      </c>
      <c r="B22" s="92" t="s">
        <v>43</v>
      </c>
      <c r="C22" s="89"/>
      <c r="D22" s="90" t="s">
        <v>44</v>
      </c>
      <c r="E22" s="91">
        <v>0.8472163742399549</v>
      </c>
      <c r="G22" s="80"/>
      <c r="H22" s="80"/>
      <c r="I22" s="81"/>
      <c r="J22" s="80"/>
      <c r="K22" s="80"/>
    </row>
    <row r="23" spans="1:11" ht="19.5" customHeight="1">
      <c r="A23" s="76">
        <v>20</v>
      </c>
      <c r="B23" s="77"/>
      <c r="C23" s="78"/>
      <c r="D23" s="149"/>
      <c r="E23" s="91"/>
      <c r="G23" s="80"/>
      <c r="H23" s="80"/>
      <c r="I23" s="81"/>
      <c r="J23" s="80"/>
      <c r="K23" s="80"/>
    </row>
    <row r="24" spans="7:11" ht="12.75">
      <c r="G24" s="80"/>
      <c r="H24" s="80"/>
      <c r="I24" s="81"/>
      <c r="J24" s="80"/>
      <c r="K24" s="80"/>
    </row>
    <row r="25" spans="7:11" ht="15">
      <c r="G25" s="80"/>
      <c r="H25" s="82"/>
      <c r="I25" s="83"/>
      <c r="J25" s="80"/>
      <c r="K25" s="81"/>
    </row>
    <row r="26" spans="7:11" ht="15">
      <c r="G26" s="80"/>
      <c r="H26" s="82"/>
      <c r="I26" s="83"/>
      <c r="J26" s="80"/>
      <c r="K26" s="80"/>
    </row>
    <row r="27" spans="7:11" ht="15">
      <c r="G27" s="80"/>
      <c r="H27" s="82"/>
      <c r="I27" s="83"/>
      <c r="J27" s="80"/>
      <c r="K27" s="80"/>
    </row>
    <row r="28" spans="7:11" ht="15">
      <c r="G28" s="80"/>
      <c r="H28" s="82"/>
      <c r="I28" s="83"/>
      <c r="J28" s="80"/>
      <c r="K28" s="80"/>
    </row>
    <row r="29" spans="7:11" ht="12.75">
      <c r="G29" s="80"/>
      <c r="H29" s="80"/>
      <c r="I29" s="81"/>
      <c r="J29" s="80"/>
      <c r="K29" s="80"/>
    </row>
    <row r="30" spans="7:11" ht="12.75">
      <c r="G30" s="80"/>
      <c r="H30" s="80"/>
      <c r="I30" s="81"/>
      <c r="J30" s="80"/>
      <c r="K30" s="80"/>
    </row>
    <row r="31" spans="7:11" ht="12.75">
      <c r="G31" s="80"/>
      <c r="H31" s="80"/>
      <c r="I31" s="81"/>
      <c r="J31" s="80"/>
      <c r="K31" s="80"/>
    </row>
    <row r="32" spans="7:11" ht="15">
      <c r="G32" s="80"/>
      <c r="H32" s="82"/>
      <c r="I32" s="83"/>
      <c r="J32" s="80"/>
      <c r="K32" s="81"/>
    </row>
    <row r="33" spans="7:11" ht="15">
      <c r="G33" s="80"/>
      <c r="H33" s="82"/>
      <c r="I33" s="83"/>
      <c r="J33" s="80"/>
      <c r="K33" s="80"/>
    </row>
    <row r="34" spans="7:11" ht="15">
      <c r="G34" s="80"/>
      <c r="H34" s="82"/>
      <c r="I34" s="83"/>
      <c r="J34" s="80"/>
      <c r="K34" s="80"/>
    </row>
    <row r="35" spans="7:11" ht="15">
      <c r="G35" s="80"/>
      <c r="H35" s="82"/>
      <c r="I35" s="83"/>
      <c r="J35" s="80"/>
      <c r="K35" s="80"/>
    </row>
    <row r="36" spans="7:11" ht="12.75">
      <c r="G36" s="80"/>
      <c r="H36" s="80"/>
      <c r="I36" s="81"/>
      <c r="J36" s="80"/>
      <c r="K36" s="80"/>
    </row>
    <row r="37" spans="7:11" ht="12.75">
      <c r="G37" s="80"/>
      <c r="H37" s="80"/>
      <c r="I37" s="81"/>
      <c r="J37" s="80"/>
      <c r="K37" s="80"/>
    </row>
    <row r="38" spans="7:11" ht="12.75">
      <c r="G38" s="80"/>
      <c r="H38" s="80"/>
      <c r="I38" s="81"/>
      <c r="J38" s="80"/>
      <c r="K38" s="80"/>
    </row>
    <row r="39" spans="7:11" ht="15">
      <c r="G39" s="80"/>
      <c r="H39" s="82"/>
      <c r="I39" s="83"/>
      <c r="J39" s="80"/>
      <c r="K39" s="81"/>
    </row>
    <row r="40" spans="7:11" ht="15">
      <c r="G40" s="80"/>
      <c r="H40" s="82"/>
      <c r="I40" s="83"/>
      <c r="J40" s="80"/>
      <c r="K40" s="80"/>
    </row>
    <row r="41" spans="7:11" ht="15">
      <c r="G41" s="80"/>
      <c r="H41" s="82"/>
      <c r="I41" s="83"/>
      <c r="J41" s="80"/>
      <c r="K41" s="80"/>
    </row>
    <row r="42" spans="7:11" ht="15">
      <c r="G42" s="80"/>
      <c r="H42" s="82"/>
      <c r="I42" s="83"/>
      <c r="J42" s="80"/>
      <c r="K42" s="80"/>
    </row>
    <row r="43" spans="7:11" ht="12.75">
      <c r="G43" s="80"/>
      <c r="H43" s="80"/>
      <c r="I43" s="81"/>
      <c r="J43" s="80"/>
      <c r="K43" s="80"/>
    </row>
    <row r="44" spans="7:11" ht="12.75">
      <c r="G44" s="80"/>
      <c r="H44" s="80"/>
      <c r="I44" s="81"/>
      <c r="J44" s="80"/>
      <c r="K44" s="80"/>
    </row>
    <row r="45" spans="7:11" ht="12.75">
      <c r="G45" s="80"/>
      <c r="H45" s="80"/>
      <c r="I45" s="81"/>
      <c r="J45" s="80"/>
      <c r="K45" s="80"/>
    </row>
    <row r="46" spans="7:11" ht="15">
      <c r="G46" s="80"/>
      <c r="H46" s="82"/>
      <c r="I46" s="83"/>
      <c r="J46" s="80"/>
      <c r="K46" s="81"/>
    </row>
    <row r="47" spans="7:11" ht="15">
      <c r="G47" s="80"/>
      <c r="H47" s="82"/>
      <c r="I47" s="83"/>
      <c r="J47" s="81"/>
      <c r="K47" s="80"/>
    </row>
    <row r="48" spans="7:11" ht="15">
      <c r="G48" s="80"/>
      <c r="H48" s="82"/>
      <c r="I48" s="83"/>
      <c r="J48" s="80"/>
      <c r="K48" s="80"/>
    </row>
    <row r="49" spans="7:11" ht="15">
      <c r="G49" s="80"/>
      <c r="H49" s="82"/>
      <c r="I49" s="83"/>
      <c r="J49" s="80"/>
      <c r="K49" s="80"/>
    </row>
    <row r="50" spans="7:11" ht="12.75">
      <c r="G50" s="80"/>
      <c r="H50" s="80"/>
      <c r="I50" s="81"/>
      <c r="J50" s="80"/>
      <c r="K50" s="80"/>
    </row>
    <row r="51" spans="7:11" ht="12.75">
      <c r="G51" s="80"/>
      <c r="H51" s="80"/>
      <c r="I51" s="81"/>
      <c r="J51" s="80"/>
      <c r="K51" s="80"/>
    </row>
    <row r="52" spans="7:11" ht="12.75">
      <c r="G52" s="80"/>
      <c r="H52" s="80"/>
      <c r="I52" s="81"/>
      <c r="J52" s="80"/>
      <c r="K52" s="80"/>
    </row>
    <row r="53" spans="7:11" ht="15">
      <c r="G53" s="80"/>
      <c r="H53" s="82"/>
      <c r="I53" s="83"/>
      <c r="J53" s="80"/>
      <c r="K53" s="81"/>
    </row>
    <row r="54" spans="7:11" ht="15">
      <c r="G54" s="80"/>
      <c r="H54" s="82"/>
      <c r="I54" s="83"/>
      <c r="J54" s="80"/>
      <c r="K54" s="80"/>
    </row>
    <row r="55" spans="7:11" ht="15">
      <c r="G55" s="80"/>
      <c r="H55" s="82"/>
      <c r="I55" s="83"/>
      <c r="J55" s="80"/>
      <c r="K55" s="80"/>
    </row>
    <row r="56" spans="7:11" ht="15">
      <c r="G56" s="80"/>
      <c r="H56" s="82"/>
      <c r="I56" s="83"/>
      <c r="J56" s="80"/>
      <c r="K56" s="80"/>
    </row>
    <row r="57" spans="7:11" ht="12.75">
      <c r="G57" s="80"/>
      <c r="H57" s="80"/>
      <c r="I57" s="81"/>
      <c r="J57" s="80"/>
      <c r="K57" s="80"/>
    </row>
    <row r="58" spans="7:11" ht="12.75">
      <c r="G58" s="80"/>
      <c r="H58" s="80"/>
      <c r="I58" s="81"/>
      <c r="J58" s="80"/>
      <c r="K58" s="80"/>
    </row>
    <row r="59" spans="7:11" ht="12.75">
      <c r="G59" s="80"/>
      <c r="H59" s="80"/>
      <c r="I59" s="81"/>
      <c r="J59" s="80"/>
      <c r="K59" s="80"/>
    </row>
    <row r="60" spans="7:11" ht="15">
      <c r="G60" s="80"/>
      <c r="H60" s="82"/>
      <c r="I60" s="83"/>
      <c r="J60" s="80"/>
      <c r="K60" s="81"/>
    </row>
    <row r="61" spans="7:11" ht="15">
      <c r="G61" s="80"/>
      <c r="H61" s="82"/>
      <c r="I61" s="83"/>
      <c r="J61" s="80"/>
      <c r="K61" s="80"/>
    </row>
    <row r="62" spans="7:11" ht="15">
      <c r="G62" s="80"/>
      <c r="H62" s="82"/>
      <c r="I62" s="83"/>
      <c r="J62" s="80"/>
      <c r="K62" s="80"/>
    </row>
    <row r="63" spans="7:11" ht="15">
      <c r="G63" s="80"/>
      <c r="H63" s="82"/>
      <c r="I63" s="83"/>
      <c r="J63" s="80"/>
      <c r="K63" s="80"/>
    </row>
    <row r="64" spans="7:11" ht="12.75">
      <c r="G64" s="80"/>
      <c r="H64" s="80"/>
      <c r="I64" s="81"/>
      <c r="J64" s="80"/>
      <c r="K64" s="80"/>
    </row>
    <row r="65" spans="7:11" ht="12.75">
      <c r="G65" s="80"/>
      <c r="H65" s="80"/>
      <c r="I65" s="81"/>
      <c r="J65" s="80"/>
      <c r="K65" s="86"/>
    </row>
    <row r="66" spans="7:11" ht="12.75">
      <c r="G66" s="80"/>
      <c r="H66" s="80"/>
      <c r="I66" s="81"/>
      <c r="J66" s="80"/>
      <c r="K66" s="84"/>
    </row>
    <row r="67" spans="7:11" ht="15">
      <c r="G67" s="80"/>
      <c r="H67" s="82"/>
      <c r="I67" s="83"/>
      <c r="J67" s="80"/>
      <c r="K67" s="86"/>
    </row>
    <row r="68" spans="7:11" ht="15">
      <c r="G68" s="80"/>
      <c r="H68" s="82"/>
      <c r="I68" s="83"/>
      <c r="J68" s="80"/>
      <c r="K68" s="84"/>
    </row>
    <row r="69" spans="7:11" ht="15">
      <c r="G69" s="80"/>
      <c r="H69" s="82"/>
      <c r="I69" s="83"/>
      <c r="J69" s="80"/>
      <c r="K69" s="86"/>
    </row>
    <row r="70" spans="7:11" ht="15">
      <c r="G70" s="80"/>
      <c r="H70" s="82"/>
      <c r="I70" s="83"/>
      <c r="J70" s="81"/>
      <c r="K70" s="84"/>
    </row>
    <row r="71" spans="7:11" ht="12.75">
      <c r="G71" s="80"/>
      <c r="H71" s="80"/>
      <c r="I71" s="81"/>
      <c r="J71" s="80"/>
      <c r="K71" s="86"/>
    </row>
    <row r="72" spans="7:11" ht="12.75">
      <c r="G72" s="80"/>
      <c r="H72" s="80"/>
      <c r="I72" s="81"/>
      <c r="J72" s="80"/>
      <c r="K72" s="84"/>
    </row>
    <row r="73" spans="7:11" ht="12.75">
      <c r="G73" s="80"/>
      <c r="H73" s="80"/>
      <c r="I73" s="81"/>
      <c r="J73" s="80"/>
      <c r="K73" s="84"/>
    </row>
    <row r="74" spans="7:11" ht="15">
      <c r="G74" s="80"/>
      <c r="H74" s="82"/>
      <c r="I74" s="83"/>
      <c r="J74" s="80"/>
      <c r="K74" s="86"/>
    </row>
    <row r="75" spans="7:11" ht="15">
      <c r="G75" s="80"/>
      <c r="H75" s="82"/>
      <c r="I75" s="83"/>
      <c r="J75" s="80"/>
      <c r="K75" s="84"/>
    </row>
    <row r="76" spans="7:11" ht="15">
      <c r="G76" s="80"/>
      <c r="H76" s="82"/>
      <c r="I76" s="83"/>
      <c r="J76" s="81"/>
      <c r="K76" s="84"/>
    </row>
    <row r="77" spans="7:11" ht="15">
      <c r="G77" s="80"/>
      <c r="H77" s="82"/>
      <c r="I77" s="83"/>
      <c r="J77" s="80"/>
      <c r="K77" s="84"/>
    </row>
    <row r="78" spans="7:11" ht="12.75">
      <c r="G78" s="80"/>
      <c r="H78" s="80"/>
      <c r="I78" s="81"/>
      <c r="J78" s="80"/>
      <c r="K78" s="86"/>
    </row>
    <row r="79" spans="7:11" ht="12.75">
      <c r="G79" s="80"/>
      <c r="H79" s="80"/>
      <c r="I79" s="81"/>
      <c r="J79" s="80"/>
      <c r="K79" s="86"/>
    </row>
    <row r="80" spans="7:11" ht="12.75">
      <c r="G80" s="80"/>
      <c r="H80" s="80"/>
      <c r="I80" s="81"/>
      <c r="J80" s="80"/>
      <c r="K80" s="86"/>
    </row>
    <row r="81" spans="7:11" ht="15">
      <c r="G81" s="80"/>
      <c r="H81" s="82"/>
      <c r="I81" s="83"/>
      <c r="J81" s="80"/>
      <c r="K81" s="84"/>
    </row>
    <row r="82" spans="7:11" ht="15">
      <c r="G82" s="80"/>
      <c r="H82" s="82"/>
      <c r="I82" s="83"/>
      <c r="J82" s="80"/>
      <c r="K82" s="86"/>
    </row>
    <row r="83" spans="7:11" ht="15">
      <c r="G83" s="80"/>
      <c r="H83" s="82"/>
      <c r="I83" s="83"/>
      <c r="J83" s="80"/>
      <c r="K83" s="84"/>
    </row>
    <row r="84" spans="7:11" ht="15">
      <c r="G84" s="80"/>
      <c r="H84" s="82"/>
      <c r="I84" s="83"/>
      <c r="J84" s="80"/>
      <c r="K84" s="86"/>
    </row>
    <row r="85" spans="7:11" ht="12.75">
      <c r="G85" s="80"/>
      <c r="H85" s="80"/>
      <c r="I85" s="80"/>
      <c r="J85" s="80"/>
      <c r="K85" s="84"/>
    </row>
    <row r="86" spans="7:11" ht="12.75">
      <c r="G86" s="80"/>
      <c r="H86" s="80"/>
      <c r="I86" s="80"/>
      <c r="J86" s="80"/>
      <c r="K86" s="86"/>
    </row>
    <row r="87" spans="7:11" ht="12.75">
      <c r="G87" s="80"/>
      <c r="H87" s="80"/>
      <c r="I87" s="80"/>
      <c r="J87" s="80"/>
      <c r="K87" s="84"/>
    </row>
    <row r="88" spans="7:11" ht="15">
      <c r="G88" s="80"/>
      <c r="H88" s="82"/>
      <c r="I88" s="83"/>
      <c r="J88" s="80"/>
      <c r="K88" s="86"/>
    </row>
    <row r="89" spans="7:11" ht="15.75">
      <c r="G89" s="80"/>
      <c r="H89" s="82"/>
      <c r="I89" s="83"/>
      <c r="J89" s="80"/>
      <c r="K89" s="87"/>
    </row>
    <row r="90" spans="7:11" ht="15">
      <c r="G90" s="80"/>
      <c r="H90" s="82"/>
      <c r="I90" s="83"/>
      <c r="J90" s="80"/>
      <c r="K90" s="84"/>
    </row>
    <row r="91" spans="7:11" ht="15">
      <c r="G91" s="80"/>
      <c r="H91" s="82"/>
      <c r="I91" s="83"/>
      <c r="J91" s="80"/>
      <c r="K91" s="80"/>
    </row>
    <row r="92" spans="7:11" ht="12.75">
      <c r="G92" s="80"/>
      <c r="H92" s="80"/>
      <c r="I92" s="80"/>
      <c r="J92" s="80"/>
      <c r="K92" s="80"/>
    </row>
    <row r="93" spans="7:11" ht="15">
      <c r="G93" s="80"/>
      <c r="H93" s="80"/>
      <c r="I93" s="87"/>
      <c r="J93" s="80"/>
      <c r="K93" s="80"/>
    </row>
    <row r="94" spans="7:11" ht="12.75">
      <c r="G94" s="80"/>
      <c r="H94" s="80"/>
      <c r="I94" s="80"/>
      <c r="J94" s="80"/>
      <c r="K94" s="80"/>
    </row>
    <row r="95" spans="7:11" ht="15">
      <c r="G95" s="80"/>
      <c r="H95" s="82"/>
      <c r="I95" s="83"/>
      <c r="J95" s="80"/>
      <c r="K95" s="80"/>
    </row>
    <row r="96" spans="7:11" ht="15">
      <c r="G96" s="80"/>
      <c r="H96" s="82"/>
      <c r="I96" s="83"/>
      <c r="J96" s="80"/>
      <c r="K96" s="80"/>
    </row>
    <row r="97" spans="7:11" ht="15">
      <c r="G97" s="80"/>
      <c r="H97" s="82"/>
      <c r="I97" s="83"/>
      <c r="J97" s="80"/>
      <c r="K97" s="80"/>
    </row>
    <row r="98" spans="7:11" ht="15">
      <c r="G98" s="80"/>
      <c r="H98" s="82"/>
      <c r="I98" s="83"/>
      <c r="J98" s="80"/>
      <c r="K98" s="80"/>
    </row>
    <row r="99" spans="7:11" ht="12.75">
      <c r="G99" s="80"/>
      <c r="H99" s="80"/>
      <c r="I99" s="80"/>
      <c r="J99" s="80"/>
      <c r="K99" s="80"/>
    </row>
    <row r="100" spans="7:11" ht="15">
      <c r="G100" s="80"/>
      <c r="H100" s="80"/>
      <c r="I100" s="87"/>
      <c r="J100" s="80"/>
      <c r="K100" s="80"/>
    </row>
    <row r="101" spans="7:11" ht="12.75">
      <c r="G101" s="80"/>
      <c r="H101" s="80"/>
      <c r="I101" s="80"/>
      <c r="J101" s="80"/>
      <c r="K101" s="80"/>
    </row>
    <row r="102" spans="7:11" ht="15">
      <c r="G102" s="80"/>
      <c r="H102" s="82"/>
      <c r="I102" s="83"/>
      <c r="J102" s="80"/>
      <c r="K102" s="80"/>
    </row>
    <row r="103" spans="7:11" ht="15">
      <c r="G103" s="80"/>
      <c r="H103" s="82"/>
      <c r="I103" s="83"/>
      <c r="J103" s="80"/>
      <c r="K103" s="80"/>
    </row>
    <row r="104" spans="7:11" ht="15">
      <c r="G104" s="80"/>
      <c r="H104" s="82"/>
      <c r="I104" s="83"/>
      <c r="J104" s="80"/>
      <c r="K104" s="80"/>
    </row>
    <row r="105" spans="7:11" ht="15">
      <c r="G105" s="80"/>
      <c r="H105" s="82"/>
      <c r="I105" s="83"/>
      <c r="J105" s="80"/>
      <c r="K105" s="80"/>
    </row>
    <row r="106" spans="7:11" ht="12.75">
      <c r="G106" s="80"/>
      <c r="H106" s="80"/>
      <c r="I106" s="80"/>
      <c r="J106" s="80"/>
      <c r="K106" s="80"/>
    </row>
    <row r="107" spans="7:11" ht="15">
      <c r="G107" s="80"/>
      <c r="H107" s="80"/>
      <c r="I107" s="87"/>
      <c r="J107" s="80"/>
      <c r="K107" s="80"/>
    </row>
    <row r="108" spans="7:11" ht="12.75">
      <c r="G108" s="80"/>
      <c r="H108" s="80"/>
      <c r="I108" s="80"/>
      <c r="J108" s="80"/>
      <c r="K108" s="80"/>
    </row>
    <row r="109" spans="7:11" ht="15">
      <c r="G109" s="80"/>
      <c r="H109" s="82"/>
      <c r="I109" s="83"/>
      <c r="J109" s="80"/>
      <c r="K109" s="80"/>
    </row>
    <row r="110" spans="7:11" ht="15">
      <c r="G110" s="80"/>
      <c r="H110" s="82"/>
      <c r="I110" s="83"/>
      <c r="J110" s="80"/>
      <c r="K110" s="80"/>
    </row>
    <row r="111" spans="7:11" ht="15">
      <c r="G111" s="80"/>
      <c r="H111" s="82"/>
      <c r="I111" s="83"/>
      <c r="J111" s="80"/>
      <c r="K111" s="80"/>
    </row>
    <row r="112" spans="7:11" ht="15">
      <c r="G112" s="80"/>
      <c r="H112" s="82"/>
      <c r="I112" s="83"/>
      <c r="J112" s="80"/>
      <c r="K112" s="80"/>
    </row>
    <row r="113" spans="7:11" ht="12.75">
      <c r="G113" s="80"/>
      <c r="H113" s="80"/>
      <c r="I113" s="80"/>
      <c r="J113" s="80"/>
      <c r="K113" s="80"/>
    </row>
    <row r="114" spans="7:11" ht="15">
      <c r="G114" s="80"/>
      <c r="H114" s="80"/>
      <c r="I114" s="87"/>
      <c r="J114" s="80"/>
      <c r="K114" s="80"/>
    </row>
    <row r="115" spans="7:11" ht="12.75">
      <c r="G115" s="80"/>
      <c r="H115" s="80"/>
      <c r="I115" s="80"/>
      <c r="J115" s="80"/>
      <c r="K115" s="80"/>
    </row>
    <row r="116" spans="7:11" ht="15">
      <c r="G116" s="80"/>
      <c r="H116" s="82"/>
      <c r="I116" s="83"/>
      <c r="J116" s="80"/>
      <c r="K116" s="80"/>
    </row>
    <row r="117" spans="7:11" ht="15">
      <c r="G117" s="80"/>
      <c r="H117" s="82"/>
      <c r="I117" s="83"/>
      <c r="J117" s="80"/>
      <c r="K117" s="80"/>
    </row>
    <row r="118" spans="7:11" ht="15">
      <c r="G118" s="80"/>
      <c r="H118" s="82"/>
      <c r="I118" s="83"/>
      <c r="J118" s="80"/>
      <c r="K118" s="80"/>
    </row>
    <row r="119" spans="7:11" ht="15">
      <c r="G119" s="80"/>
      <c r="H119" s="82"/>
      <c r="I119" s="83"/>
      <c r="J119" s="80"/>
      <c r="K119" s="80"/>
    </row>
    <row r="120" spans="7:11" ht="12.75">
      <c r="G120" s="80"/>
      <c r="H120" s="80"/>
      <c r="I120" s="80"/>
      <c r="J120" s="80"/>
      <c r="K120" s="80"/>
    </row>
    <row r="121" spans="7:11" ht="15">
      <c r="G121" s="80"/>
      <c r="H121" s="80"/>
      <c r="I121" s="87"/>
      <c r="J121" s="80"/>
      <c r="K121" s="80"/>
    </row>
    <row r="122" spans="7:11" ht="12.75">
      <c r="G122" s="80"/>
      <c r="H122" s="80"/>
      <c r="I122" s="80"/>
      <c r="J122" s="80"/>
      <c r="K122" s="80"/>
    </row>
    <row r="123" spans="7:11" ht="15">
      <c r="G123" s="80"/>
      <c r="H123" s="82"/>
      <c r="I123" s="83"/>
      <c r="J123" s="80"/>
      <c r="K123" s="80"/>
    </row>
    <row r="124" spans="7:11" ht="15">
      <c r="G124" s="80"/>
      <c r="H124" s="82"/>
      <c r="I124" s="83"/>
      <c r="J124" s="80"/>
      <c r="K124" s="80"/>
    </row>
    <row r="125" spans="7:11" ht="15">
      <c r="G125" s="80"/>
      <c r="H125" s="82"/>
      <c r="I125" s="83"/>
      <c r="J125" s="80"/>
      <c r="K125" s="80"/>
    </row>
    <row r="126" spans="7:11" ht="15">
      <c r="G126" s="80"/>
      <c r="H126" s="82"/>
      <c r="I126" s="83"/>
      <c r="J126" s="80"/>
      <c r="K126" s="80"/>
    </row>
    <row r="127" spans="7:11" ht="12.75">
      <c r="G127" s="80"/>
      <c r="H127" s="80"/>
      <c r="I127" s="80"/>
      <c r="J127" s="80"/>
      <c r="K127" s="80"/>
    </row>
    <row r="128" spans="7:11" ht="12.75">
      <c r="G128" s="80"/>
      <c r="H128" s="80"/>
      <c r="I128" s="80"/>
      <c r="J128" s="80"/>
      <c r="K128" s="80"/>
    </row>
  </sheetData>
  <sheetProtection/>
  <mergeCells count="1">
    <mergeCell ref="A1:F1"/>
  </mergeCells>
  <printOptions/>
  <pageMargins left="0.75" right="0.75" top="0.31" bottom="0.25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17">
    <pageSetUpPr fitToPage="1"/>
  </sheetPr>
  <dimension ref="A1:L76"/>
  <sheetViews>
    <sheetView view="pageBreakPreview" zoomScale="85" zoomScaleSheetLayoutView="85" workbookViewId="0" topLeftCell="A1">
      <selection activeCell="D6" sqref="D6"/>
    </sheetView>
  </sheetViews>
  <sheetFormatPr defaultColWidth="9.140625" defaultRowHeight="15" outlineLevelRow="1"/>
  <cols>
    <col min="1" max="1" width="5.421875" style="14" customWidth="1"/>
    <col min="2" max="2" width="0.85546875" style="14" customWidth="1"/>
    <col min="3" max="3" width="24.140625" style="31" customWidth="1"/>
    <col min="4" max="4" width="3.421875" style="34" customWidth="1"/>
    <col min="5" max="5" width="24.140625" style="16" customWidth="1"/>
    <col min="6" max="6" width="3.421875" style="15" customWidth="1"/>
    <col min="7" max="7" width="24.421875" style="16" customWidth="1"/>
    <col min="8" max="8" width="3.421875" style="16" customWidth="1"/>
    <col min="9" max="9" width="24.421875" style="16" customWidth="1"/>
    <col min="10" max="16384" width="9.140625" style="16" customWidth="1"/>
  </cols>
  <sheetData>
    <row r="1" spans="1:9" ht="18">
      <c r="A1" s="35"/>
      <c r="B1" s="35"/>
      <c r="D1" s="38"/>
      <c r="E1" s="157" t="str">
        <f>Reg!A1</f>
        <v>Pasaulio Lietuvių Žaidynės 2017</v>
      </c>
      <c r="F1" s="157"/>
      <c r="G1" s="157"/>
      <c r="H1" s="36"/>
      <c r="I1" s="40"/>
    </row>
    <row r="2" spans="1:9" ht="12" customHeight="1">
      <c r="A2" s="35"/>
      <c r="B2" s="35"/>
      <c r="C2" s="37"/>
      <c r="D2" s="38"/>
      <c r="E2" s="39"/>
      <c r="F2" s="36"/>
      <c r="G2" s="36"/>
      <c r="H2" s="36"/>
      <c r="I2" s="40"/>
    </row>
    <row r="3" spans="1:12" ht="8.25" customHeight="1">
      <c r="A3" s="35"/>
      <c r="B3" s="35"/>
      <c r="C3" s="42"/>
      <c r="D3" s="43"/>
      <c r="E3" s="41"/>
      <c r="F3" s="44"/>
      <c r="G3" s="44"/>
      <c r="H3" s="44"/>
      <c r="I3" s="44"/>
      <c r="J3" s="17"/>
      <c r="K3" s="17"/>
      <c r="L3" s="17"/>
    </row>
    <row r="4" spans="2:12" ht="13.5" customHeight="1">
      <c r="B4" s="46"/>
      <c r="C4" s="48"/>
      <c r="D4" s="49"/>
      <c r="E4" s="42"/>
      <c r="F4" s="50"/>
      <c r="G4" s="44"/>
      <c r="H4" s="44"/>
      <c r="I4" s="44"/>
      <c r="J4" s="17"/>
      <c r="K4" s="17"/>
      <c r="L4" s="17"/>
    </row>
    <row r="5" spans="1:12" ht="13.5" thickBot="1">
      <c r="A5" s="45"/>
      <c r="B5" s="46"/>
      <c r="C5" s="53"/>
      <c r="D5" s="54"/>
      <c r="E5" s="48"/>
      <c r="F5" s="49"/>
      <c r="G5" s="55"/>
      <c r="H5" s="55"/>
      <c r="I5" s="55"/>
      <c r="J5" s="17"/>
      <c r="K5" s="17"/>
      <c r="L5" s="17"/>
    </row>
    <row r="6" spans="1:12" ht="13.5" thickBot="1">
      <c r="A6" s="45" t="s">
        <v>18</v>
      </c>
      <c r="B6" s="57"/>
      <c r="C6" s="47" t="str">
        <f>'P1'!D2</f>
        <v>Gintaras Nagevičius</v>
      </c>
      <c r="D6" s="33">
        <v>3</v>
      </c>
      <c r="E6" s="48"/>
      <c r="F6" s="49"/>
      <c r="G6" s="55"/>
      <c r="H6" s="55"/>
      <c r="I6" s="55"/>
      <c r="J6" s="17"/>
      <c r="K6" s="17"/>
      <c r="L6" s="17"/>
    </row>
    <row r="7" spans="1:12" ht="12.75">
      <c r="A7" s="45"/>
      <c r="B7" s="46"/>
      <c r="C7" s="48"/>
      <c r="D7" s="52"/>
      <c r="E7" s="48"/>
      <c r="F7" s="49"/>
      <c r="G7" s="41"/>
      <c r="H7" s="55"/>
      <c r="I7" s="55"/>
      <c r="J7" s="17"/>
      <c r="K7" s="17"/>
      <c r="L7" s="17"/>
    </row>
    <row r="8" spans="1:12" ht="13.5" thickBot="1">
      <c r="A8" s="45"/>
      <c r="B8" s="46"/>
      <c r="C8" s="48"/>
      <c r="D8" s="52"/>
      <c r="E8" s="48"/>
      <c r="F8" s="49"/>
      <c r="G8" s="55"/>
      <c r="H8" s="55"/>
      <c r="I8" s="55"/>
      <c r="J8" s="17"/>
      <c r="K8" s="17"/>
      <c r="L8" s="17"/>
    </row>
    <row r="9" spans="1:12" ht="12.75">
      <c r="A9" s="56"/>
      <c r="B9" s="57"/>
      <c r="C9" s="48"/>
      <c r="D9" s="52"/>
      <c r="E9" s="60" t="str">
        <f>IF(D6=D11," ",IF(D6&gt;D11,C6,C11))</f>
        <v>Mindaugas Skarbalius</v>
      </c>
      <c r="F9" s="32">
        <v>2</v>
      </c>
      <c r="G9" s="55"/>
      <c r="H9" s="55"/>
      <c r="I9" s="55"/>
      <c r="J9" s="17"/>
      <c r="K9" s="17"/>
      <c r="L9" s="17"/>
    </row>
    <row r="10" spans="1:12" ht="13.5" thickBot="1">
      <c r="A10" s="45"/>
      <c r="B10" s="46"/>
      <c r="C10" s="48"/>
      <c r="D10" s="52"/>
      <c r="E10" s="48"/>
      <c r="F10" s="52"/>
      <c r="G10" s="48"/>
      <c r="H10" s="55"/>
      <c r="I10" s="55"/>
      <c r="J10" s="17"/>
      <c r="K10" s="17"/>
      <c r="L10" s="17"/>
    </row>
    <row r="11" spans="1:12" ht="13.5" thickBot="1">
      <c r="A11" s="45" t="s">
        <v>23</v>
      </c>
      <c r="B11" s="46"/>
      <c r="C11" s="47" t="str">
        <f>'P4'!O2</f>
        <v>Mindaugas Skarbalius</v>
      </c>
      <c r="D11" s="33">
        <v>4</v>
      </c>
      <c r="E11" s="48"/>
      <c r="F11" s="52"/>
      <c r="G11" s="48"/>
      <c r="H11" s="55"/>
      <c r="I11" s="55"/>
      <c r="J11" s="17"/>
      <c r="K11" s="17"/>
      <c r="L11" s="17"/>
    </row>
    <row r="12" spans="1:12" ht="12.75">
      <c r="A12" s="56"/>
      <c r="B12" s="57"/>
      <c r="C12" s="42"/>
      <c r="D12" s="43"/>
      <c r="E12" s="48"/>
      <c r="F12" s="52"/>
      <c r="G12" s="48"/>
      <c r="H12" s="55"/>
      <c r="I12" s="55"/>
      <c r="J12" s="17"/>
      <c r="K12" s="17"/>
      <c r="L12" s="17"/>
    </row>
    <row r="13" spans="1:12" ht="12.75">
      <c r="A13" s="45"/>
      <c r="B13" s="46"/>
      <c r="C13" s="48"/>
      <c r="D13" s="59"/>
      <c r="E13" s="48"/>
      <c r="F13" s="52"/>
      <c r="G13" s="48"/>
      <c r="H13" s="55"/>
      <c r="I13" s="55"/>
      <c r="J13" s="17"/>
      <c r="K13" s="17"/>
      <c r="L13" s="17"/>
    </row>
    <row r="14" spans="1:12" ht="12.75">
      <c r="A14" s="45"/>
      <c r="B14" s="46"/>
      <c r="C14" s="48"/>
      <c r="D14" s="59"/>
      <c r="E14" s="48"/>
      <c r="F14" s="52"/>
      <c r="G14" s="48"/>
      <c r="H14" s="55"/>
      <c r="I14" s="55"/>
      <c r="J14" s="17"/>
      <c r="K14" s="17"/>
      <c r="L14" s="17"/>
    </row>
    <row r="15" spans="1:12" ht="13.5" thickBot="1">
      <c r="A15" s="56"/>
      <c r="B15" s="57"/>
      <c r="C15" s="48"/>
      <c r="D15" s="59"/>
      <c r="E15" s="48"/>
      <c r="F15" s="52"/>
      <c r="G15" s="41"/>
      <c r="H15" s="41"/>
      <c r="I15" s="55"/>
      <c r="J15" s="17"/>
      <c r="K15" s="17"/>
      <c r="L15" s="17"/>
    </row>
    <row r="16" spans="1:12" ht="12.75">
      <c r="A16" s="45"/>
      <c r="B16" s="46"/>
      <c r="C16" s="48"/>
      <c r="D16" s="59"/>
      <c r="E16" s="48"/>
      <c r="F16" s="52"/>
      <c r="G16" s="62" t="str">
        <f>IF(F9=F21," ",IF(F9&gt;F21,E9,E21))</f>
        <v>Julius Zubavičius</v>
      </c>
      <c r="H16" s="32">
        <v>0</v>
      </c>
      <c r="I16" s="48"/>
      <c r="J16" s="17"/>
      <c r="K16" s="17"/>
      <c r="L16" s="17"/>
    </row>
    <row r="17" spans="1:12" ht="13.5" thickBot="1">
      <c r="A17" s="45"/>
      <c r="B17" s="46"/>
      <c r="C17" s="48"/>
      <c r="D17" s="59"/>
      <c r="E17" s="48"/>
      <c r="F17" s="52"/>
      <c r="G17" s="48"/>
      <c r="H17" s="63"/>
      <c r="I17" s="48"/>
      <c r="J17" s="17"/>
      <c r="K17" s="17"/>
      <c r="L17" s="17"/>
    </row>
    <row r="18" spans="1:12" ht="13.5" thickBot="1">
      <c r="A18" s="56" t="s">
        <v>19</v>
      </c>
      <c r="B18" s="57"/>
      <c r="C18" s="47" t="str">
        <f>'P2'!O2</f>
        <v>Almiras Kavaliauskas</v>
      </c>
      <c r="D18" s="33">
        <v>0</v>
      </c>
      <c r="E18" s="48"/>
      <c r="F18" s="52"/>
      <c r="G18" s="48"/>
      <c r="H18" s="63"/>
      <c r="I18" s="48"/>
      <c r="J18" s="17"/>
      <c r="K18" s="17"/>
      <c r="L18" s="17"/>
    </row>
    <row r="19" spans="1:12" ht="12.75">
      <c r="A19" s="64"/>
      <c r="B19" s="65"/>
      <c r="C19" s="48"/>
      <c r="D19" s="52"/>
      <c r="E19" s="48"/>
      <c r="F19" s="52"/>
      <c r="G19" s="48"/>
      <c r="H19" s="63"/>
      <c r="I19" s="48"/>
      <c r="J19" s="17"/>
      <c r="K19" s="17"/>
      <c r="L19" s="17"/>
    </row>
    <row r="20" spans="1:12" ht="12.75">
      <c r="A20" s="45"/>
      <c r="B20" s="46"/>
      <c r="C20" s="48"/>
      <c r="D20" s="52"/>
      <c r="E20" s="48"/>
      <c r="F20" s="52"/>
      <c r="G20" s="48"/>
      <c r="H20" s="63"/>
      <c r="I20" s="48"/>
      <c r="J20" s="17"/>
      <c r="K20" s="17"/>
      <c r="L20" s="17"/>
    </row>
    <row r="21" spans="1:12" ht="13.5" thickBot="1">
      <c r="A21" s="56"/>
      <c r="B21" s="57"/>
      <c r="C21" s="48"/>
      <c r="D21" s="52"/>
      <c r="E21" s="58" t="str">
        <f>IF(D18=D23," ",IF(D18&gt;D23,C18,C23))</f>
        <v>Julius Zubavičius</v>
      </c>
      <c r="F21" s="19">
        <v>4</v>
      </c>
      <c r="G21" s="55"/>
      <c r="H21" s="63"/>
      <c r="I21" s="48"/>
      <c r="J21" s="17"/>
      <c r="K21" s="17"/>
      <c r="L21" s="17"/>
    </row>
    <row r="22" spans="1:12" ht="13.5" thickBot="1">
      <c r="A22" s="45"/>
      <c r="B22" s="46"/>
      <c r="C22" s="48"/>
      <c r="D22" s="52"/>
      <c r="E22" s="51"/>
      <c r="F22" s="66"/>
      <c r="G22" s="55"/>
      <c r="H22" s="63"/>
      <c r="I22" s="48"/>
      <c r="J22" s="17"/>
      <c r="K22" s="17"/>
      <c r="L22" s="17"/>
    </row>
    <row r="23" spans="1:12" ht="13.5" thickBot="1">
      <c r="A23" s="45" t="s">
        <v>22</v>
      </c>
      <c r="B23" s="46"/>
      <c r="C23" s="47" t="str">
        <f>'P3'!D2</f>
        <v>Julius Zubavičius</v>
      </c>
      <c r="D23" s="33">
        <v>4</v>
      </c>
      <c r="E23" s="48"/>
      <c r="F23" s="59"/>
      <c r="G23" s="55"/>
      <c r="H23" s="63"/>
      <c r="I23" s="48"/>
      <c r="J23" s="17"/>
      <c r="K23" s="17"/>
      <c r="L23" s="17"/>
    </row>
    <row r="24" spans="1:12" ht="12.75">
      <c r="A24" s="56"/>
      <c r="B24" s="57"/>
      <c r="C24" s="42"/>
      <c r="D24" s="43"/>
      <c r="E24" s="48"/>
      <c r="F24" s="59"/>
      <c r="G24" s="55"/>
      <c r="H24" s="63"/>
      <c r="I24" s="48"/>
      <c r="J24" s="17"/>
      <c r="K24" s="17"/>
      <c r="L24" s="17"/>
    </row>
    <row r="25" spans="1:12" ht="12.75">
      <c r="A25" s="45"/>
      <c r="B25" s="46"/>
      <c r="C25" s="48"/>
      <c r="D25" s="59"/>
      <c r="E25" s="42"/>
      <c r="F25" s="59"/>
      <c r="G25" s="55"/>
      <c r="H25" s="63"/>
      <c r="I25" s="48"/>
      <c r="J25" s="17"/>
      <c r="K25" s="17"/>
      <c r="L25" s="17"/>
    </row>
    <row r="26" spans="1:12" ht="13.5" thickBot="1">
      <c r="A26" s="45"/>
      <c r="B26" s="46"/>
      <c r="C26" s="48"/>
      <c r="D26" s="59"/>
      <c r="E26" s="48"/>
      <c r="F26" s="59"/>
      <c r="G26" s="55"/>
      <c r="H26" s="67"/>
      <c r="I26" s="48"/>
      <c r="J26" s="17"/>
      <c r="K26" s="17"/>
      <c r="L26" s="17"/>
    </row>
    <row r="27" spans="1:12" ht="12.75">
      <c r="A27" s="56"/>
      <c r="B27" s="57"/>
      <c r="C27" s="48"/>
      <c r="D27" s="59"/>
      <c r="E27" s="48"/>
      <c r="F27" s="59"/>
      <c r="G27" s="55"/>
      <c r="H27" s="153" t="str">
        <f>IF(H16=H39," ",IF(H16&gt;H39,G16,G39))</f>
        <v>Donatas Matijoška</v>
      </c>
      <c r="I27" s="154"/>
      <c r="J27" s="17"/>
      <c r="K27" s="17"/>
      <c r="L27" s="17"/>
    </row>
    <row r="28" spans="1:12" ht="13.5" thickBot="1">
      <c r="A28" s="45"/>
      <c r="B28" s="46"/>
      <c r="C28" s="48"/>
      <c r="D28" s="59"/>
      <c r="E28" s="48"/>
      <c r="F28" s="59"/>
      <c r="G28" s="68"/>
      <c r="H28" s="155"/>
      <c r="I28" s="156"/>
      <c r="J28" s="17"/>
      <c r="K28" s="17"/>
      <c r="L28" s="17"/>
    </row>
    <row r="29" spans="1:12" ht="13.5" thickBot="1">
      <c r="A29" s="45"/>
      <c r="B29" s="46"/>
      <c r="C29" s="48"/>
      <c r="D29" s="59"/>
      <c r="E29" s="48"/>
      <c r="F29" s="59"/>
      <c r="G29" s="55"/>
      <c r="H29" s="69"/>
      <c r="I29" s="70"/>
      <c r="J29" s="17"/>
      <c r="K29" s="17"/>
      <c r="L29" s="17"/>
    </row>
    <row r="30" spans="1:12" ht="13.5" thickBot="1">
      <c r="A30" s="56" t="s">
        <v>21</v>
      </c>
      <c r="B30" s="57"/>
      <c r="C30" s="47" t="str">
        <f>'P4'!D2</f>
        <v>Jurijus Stekolnikovas</v>
      </c>
      <c r="D30" s="33">
        <v>1</v>
      </c>
      <c r="E30" s="48"/>
      <c r="F30" s="59"/>
      <c r="G30" s="55"/>
      <c r="H30" s="63"/>
      <c r="I30" s="48"/>
      <c r="J30" s="17"/>
      <c r="K30" s="17"/>
      <c r="L30" s="17"/>
    </row>
    <row r="31" spans="1:12" ht="12.75">
      <c r="A31" s="45"/>
      <c r="B31" s="46"/>
      <c r="C31" s="48"/>
      <c r="D31" s="52"/>
      <c r="E31" s="48"/>
      <c r="F31" s="59"/>
      <c r="G31" s="55"/>
      <c r="H31" s="63"/>
      <c r="I31" s="48"/>
      <c r="J31" s="17"/>
      <c r="K31" s="17"/>
      <c r="L31" s="17"/>
    </row>
    <row r="32" spans="1:12" ht="13.5" thickBot="1">
      <c r="A32" s="45"/>
      <c r="B32" s="46"/>
      <c r="C32" s="48"/>
      <c r="D32" s="52"/>
      <c r="E32" s="48"/>
      <c r="F32" s="59"/>
      <c r="G32" s="55"/>
      <c r="H32" s="63"/>
      <c r="I32" s="48"/>
      <c r="J32" s="17"/>
      <c r="K32" s="17"/>
      <c r="L32" s="17"/>
    </row>
    <row r="33" spans="1:12" ht="12.75">
      <c r="A33" s="56"/>
      <c r="B33" s="57"/>
      <c r="C33" s="48"/>
      <c r="D33" s="52"/>
      <c r="E33" s="60" t="str">
        <f>IF(D30=D35," ",IF(D30&gt;D35,C30,C35))</f>
        <v>Saulius Andriulevičius</v>
      </c>
      <c r="F33" s="32">
        <v>1</v>
      </c>
      <c r="G33" s="55"/>
      <c r="H33" s="63"/>
      <c r="I33" s="48"/>
      <c r="K33" s="17"/>
      <c r="L33" s="17"/>
    </row>
    <row r="34" spans="1:12" ht="13.5" thickBot="1">
      <c r="A34" s="45"/>
      <c r="B34" s="46"/>
      <c r="C34" s="48"/>
      <c r="D34" s="52"/>
      <c r="E34" s="48"/>
      <c r="F34" s="52"/>
      <c r="G34" s="48"/>
      <c r="H34" s="63"/>
      <c r="I34" s="48"/>
      <c r="J34" s="17"/>
      <c r="K34" s="17"/>
      <c r="L34" s="17"/>
    </row>
    <row r="35" spans="1:12" ht="13.5" thickBot="1">
      <c r="A35" s="45" t="s">
        <v>20</v>
      </c>
      <c r="B35" s="46"/>
      <c r="C35" s="47" t="str">
        <f>'P3'!O2</f>
        <v>Saulius Andriulevičius</v>
      </c>
      <c r="D35" s="33">
        <v>4</v>
      </c>
      <c r="E35" s="48"/>
      <c r="F35" s="52"/>
      <c r="G35" s="48"/>
      <c r="H35" s="63"/>
      <c r="I35" s="48"/>
      <c r="J35" s="17"/>
      <c r="K35" s="17"/>
      <c r="L35" s="17"/>
    </row>
    <row r="36" spans="1:12" ht="12.75">
      <c r="A36" s="56"/>
      <c r="B36" s="57"/>
      <c r="C36" s="42"/>
      <c r="D36" s="43"/>
      <c r="E36" s="48"/>
      <c r="F36" s="52"/>
      <c r="G36" s="48"/>
      <c r="H36" s="63"/>
      <c r="I36" s="48"/>
      <c r="J36" s="17"/>
      <c r="K36" s="17"/>
      <c r="L36" s="17"/>
    </row>
    <row r="37" spans="1:12" ht="12.75">
      <c r="A37" s="45"/>
      <c r="B37" s="46"/>
      <c r="C37" s="48"/>
      <c r="D37" s="59"/>
      <c r="E37" s="48"/>
      <c r="F37" s="52"/>
      <c r="G37" s="48"/>
      <c r="H37" s="63"/>
      <c r="I37" s="48"/>
      <c r="J37" s="17"/>
      <c r="K37" s="17"/>
      <c r="L37" s="17"/>
    </row>
    <row r="38" spans="1:12" ht="12.75">
      <c r="A38" s="46"/>
      <c r="B38" s="46"/>
      <c r="C38" s="58"/>
      <c r="D38" s="59"/>
      <c r="E38" s="48"/>
      <c r="F38" s="52"/>
      <c r="G38" s="42"/>
      <c r="H38" s="71"/>
      <c r="I38" s="48"/>
      <c r="J38" s="17"/>
      <c r="K38" s="17"/>
      <c r="L38" s="17"/>
    </row>
    <row r="39" spans="1:12" ht="13.5" thickBot="1">
      <c r="A39" s="56"/>
      <c r="B39" s="57"/>
      <c r="C39" s="48"/>
      <c r="D39" s="59"/>
      <c r="E39" s="48"/>
      <c r="F39" s="52"/>
      <c r="G39" s="61" t="str">
        <f>IF(F33=F45," ",IF(F33&gt;F45,E33,E45))</f>
        <v>Donatas Matijoška</v>
      </c>
      <c r="H39" s="19">
        <v>5</v>
      </c>
      <c r="I39" s="48"/>
      <c r="J39" s="17"/>
      <c r="K39" s="17"/>
      <c r="L39" s="17"/>
    </row>
    <row r="40" spans="1:12" ht="12.75">
      <c r="A40" s="45"/>
      <c r="B40" s="46"/>
      <c r="C40" s="48"/>
      <c r="D40" s="59"/>
      <c r="E40" s="48"/>
      <c r="F40" s="52"/>
      <c r="G40" s="48"/>
      <c r="H40" s="55"/>
      <c r="I40" s="55"/>
      <c r="J40" s="17"/>
      <c r="K40" s="17"/>
      <c r="L40" s="17"/>
    </row>
    <row r="41" spans="1:12" ht="13.5" thickBot="1">
      <c r="A41" s="45"/>
      <c r="B41" s="46"/>
      <c r="C41" s="48"/>
      <c r="D41" s="59"/>
      <c r="E41" s="48"/>
      <c r="F41" s="52"/>
      <c r="G41" s="48"/>
      <c r="H41" s="55"/>
      <c r="I41" s="55"/>
      <c r="J41" s="17"/>
      <c r="K41" s="17"/>
      <c r="L41" s="17"/>
    </row>
    <row r="42" spans="1:12" ht="13.5" thickBot="1">
      <c r="A42" s="56" t="s">
        <v>24</v>
      </c>
      <c r="B42" s="57"/>
      <c r="C42" s="47" t="str">
        <f>'P1'!O2</f>
        <v>Ugnius Jankūnas</v>
      </c>
      <c r="D42" s="33">
        <v>2</v>
      </c>
      <c r="E42" s="48"/>
      <c r="F42" s="52"/>
      <c r="G42" s="48" t="s">
        <v>11</v>
      </c>
      <c r="H42" s="55"/>
      <c r="I42" s="55"/>
      <c r="J42" s="17"/>
      <c r="K42" s="17"/>
      <c r="L42" s="17"/>
    </row>
    <row r="43" spans="1:12" ht="12.75">
      <c r="A43" s="45"/>
      <c r="B43" s="46"/>
      <c r="C43" s="48"/>
      <c r="D43" s="52"/>
      <c r="E43" s="48"/>
      <c r="F43" s="52"/>
      <c r="G43" s="48"/>
      <c r="H43" s="55"/>
      <c r="I43" s="55"/>
      <c r="J43" s="17"/>
      <c r="K43" s="17"/>
      <c r="L43" s="17"/>
    </row>
    <row r="44" spans="1:12" ht="12.75">
      <c r="A44" s="45"/>
      <c r="B44" s="46"/>
      <c r="C44" s="48"/>
      <c r="D44" s="52"/>
      <c r="E44" s="48"/>
      <c r="F44" s="52"/>
      <c r="G44" s="48"/>
      <c r="H44" s="55"/>
      <c r="I44" s="55"/>
      <c r="J44" s="17"/>
      <c r="K44" s="17"/>
      <c r="L44" s="17"/>
    </row>
    <row r="45" spans="1:12" ht="13.5" thickBot="1">
      <c r="A45" s="56"/>
      <c r="B45" s="57"/>
      <c r="C45" s="48"/>
      <c r="D45" s="52"/>
      <c r="E45" s="58" t="str">
        <f>IF(D42=D47," ",IF(D42&gt;D47,C42,C47))</f>
        <v>Donatas Matijoška</v>
      </c>
      <c r="F45" s="19">
        <v>4</v>
      </c>
      <c r="G45" s="55"/>
      <c r="H45" s="55"/>
      <c r="I45" s="55"/>
      <c r="J45" s="17"/>
      <c r="K45" s="17"/>
      <c r="L45" s="17"/>
    </row>
    <row r="46" spans="1:12" ht="13.5" thickBot="1">
      <c r="A46" s="45"/>
      <c r="B46" s="46"/>
      <c r="C46" s="48"/>
      <c r="D46" s="52"/>
      <c r="E46" s="51"/>
      <c r="F46" s="72"/>
      <c r="G46" s="55"/>
      <c r="H46" s="41"/>
      <c r="I46" s="55"/>
      <c r="J46" s="17"/>
      <c r="K46" s="17"/>
      <c r="L46" s="17"/>
    </row>
    <row r="47" spans="1:12" ht="13.5" thickBot="1">
      <c r="A47" s="45" t="s">
        <v>25</v>
      </c>
      <c r="B47" s="46"/>
      <c r="C47" s="47" t="str">
        <f>'P2'!D2</f>
        <v>Donatas Matijoška</v>
      </c>
      <c r="D47" s="33">
        <v>4</v>
      </c>
      <c r="E47" s="48"/>
      <c r="F47" s="49"/>
      <c r="G47" s="55"/>
      <c r="H47" s="55"/>
      <c r="I47" s="55"/>
      <c r="J47" s="17"/>
      <c r="K47" s="17"/>
      <c r="L47" s="17"/>
    </row>
    <row r="48" spans="1:12" ht="12.75">
      <c r="A48" s="56"/>
      <c r="B48" s="57"/>
      <c r="C48" s="42"/>
      <c r="D48" s="43"/>
      <c r="E48" s="48"/>
      <c r="F48" s="49"/>
      <c r="G48" s="55"/>
      <c r="H48" s="55"/>
      <c r="I48" s="55"/>
      <c r="J48" s="17"/>
      <c r="K48" s="17"/>
      <c r="L48" s="17"/>
    </row>
    <row r="49" spans="2:12" ht="12.75">
      <c r="B49" s="46"/>
      <c r="C49" s="48"/>
      <c r="D49" s="49"/>
      <c r="E49" s="48"/>
      <c r="F49" s="49"/>
      <c r="G49" s="55"/>
      <c r="H49" s="55"/>
      <c r="I49" s="55"/>
      <c r="J49" s="17"/>
      <c r="K49" s="17"/>
      <c r="L49" s="17"/>
    </row>
    <row r="50" spans="1:12" ht="12.75">
      <c r="A50" s="45"/>
      <c r="B50" s="46"/>
      <c r="C50" s="48"/>
      <c r="D50" s="49"/>
      <c r="E50" s="48"/>
      <c r="F50" s="49"/>
      <c r="G50" s="55"/>
      <c r="H50" s="55"/>
      <c r="I50" s="55"/>
      <c r="J50" s="17"/>
      <c r="K50" s="17"/>
      <c r="L50" s="17"/>
    </row>
    <row r="51" spans="3:12" ht="12.75">
      <c r="C51" s="20"/>
      <c r="D51" s="30"/>
      <c r="E51" s="17"/>
      <c r="F51" s="18"/>
      <c r="G51" s="17"/>
      <c r="H51" s="17"/>
      <c r="I51" s="17"/>
      <c r="J51" s="17"/>
      <c r="K51" s="17"/>
      <c r="L51" s="17"/>
    </row>
    <row r="52" ht="12.75">
      <c r="E52" s="129" t="s">
        <v>36</v>
      </c>
    </row>
    <row r="53" spans="4:5" ht="12.75" hidden="1" outlineLevel="1">
      <c r="D53" s="34">
        <v>1</v>
      </c>
      <c r="E53" s="16" t="str">
        <f>H27</f>
        <v>Donatas Matijoška</v>
      </c>
    </row>
    <row r="54" spans="4:5" ht="12.75" hidden="1" outlineLevel="1">
      <c r="D54" s="34">
        <v>2</v>
      </c>
      <c r="E54" s="16" t="str">
        <f>IF(H16=H39," ",IF(H16&lt;H39,G16,G39))</f>
        <v>Julius Zubavičius</v>
      </c>
    </row>
    <row r="55" spans="4:5" ht="12.75" hidden="1" outlineLevel="1">
      <c r="D55" s="34">
        <v>3</v>
      </c>
      <c r="E55" s="16" t="str">
        <f>IF(F9=F21," ",IF(F9&lt;F21,E9,E21))</f>
        <v>Mindaugas Skarbalius</v>
      </c>
    </row>
    <row r="56" spans="4:5" ht="12.75" hidden="1" outlineLevel="1">
      <c r="D56" s="34">
        <v>3</v>
      </c>
      <c r="E56" s="16" t="str">
        <f>IF(F33=F45," ",IF(F33&lt;F45,E33,E45))</f>
        <v>Saulius Andriulevičius</v>
      </c>
    </row>
    <row r="57" ht="12.75" hidden="1" outlineLevel="1"/>
    <row r="58" spans="4:5" ht="12.75" hidden="1" outlineLevel="1">
      <c r="D58" s="34">
        <v>5</v>
      </c>
      <c r="E58" s="16" t="str">
        <f>IF(D6=D11," ",IF(D6&lt;D11,C6,C11))</f>
        <v>Gintaras Nagevičius</v>
      </c>
    </row>
    <row r="59" spans="4:5" ht="12.75" hidden="1" outlineLevel="1">
      <c r="D59" s="34">
        <v>5</v>
      </c>
      <c r="E59" s="16" t="str">
        <f>IF(D18=D23," ",IF(D18&lt;D23,C18,C23))</f>
        <v>Almiras Kavaliauskas</v>
      </c>
    </row>
    <row r="60" spans="4:5" ht="12.75" hidden="1" outlineLevel="1">
      <c r="D60" s="34">
        <v>5</v>
      </c>
      <c r="E60" s="16" t="str">
        <f>IF(D30=D35," ",IF(D30&lt;D35,C30,C35))</f>
        <v>Jurijus Stekolnikovas</v>
      </c>
    </row>
    <row r="61" spans="4:5" ht="12.75" hidden="1" outlineLevel="1">
      <c r="D61" s="34">
        <v>5</v>
      </c>
      <c r="E61" s="16" t="str">
        <f>IF(D42=D47," ",IF(D42&lt;D47,C42,C47))</f>
        <v>Ugnius Jankūnas</v>
      </c>
    </row>
    <row r="62" ht="12.75" hidden="1" outlineLevel="1"/>
    <row r="63" spans="4:5" ht="12.75" hidden="1" outlineLevel="1">
      <c r="D63" s="34">
        <v>9</v>
      </c>
      <c r="E63" s="16" t="str">
        <f>IF('P1'!V4=3,'P1'!B4,IF('P1'!V6=3,'P1'!B6,IF('P1'!V8=3,'P1'!B8,IF('P1'!V10=3,'P1'!B10,IF('P1'!V12=3,'P1'!B12,"")))))</f>
        <v>Jaroslavas Achramovičius</v>
      </c>
    </row>
    <row r="64" spans="4:5" ht="12.75" hidden="1" outlineLevel="1">
      <c r="D64" s="34">
        <v>9</v>
      </c>
      <c r="E64" s="16" t="str">
        <f>IF('P2'!V4=3,'P2'!B4,IF('P2'!V6=3,'P2'!B6,IF('P2'!V8=3,'P2'!B8,IF('P2'!V10=3,'P2'!B10,IF('P2'!V12=3,'P2'!B12,"")))))</f>
        <v>Sergejus Pavlovas</v>
      </c>
    </row>
    <row r="65" spans="4:5" ht="12.75" hidden="1" outlineLevel="1">
      <c r="D65" s="34">
        <v>9</v>
      </c>
      <c r="E65" s="16" t="str">
        <f>IF('P3'!V4=3,'P3'!B4,IF('P3'!V6=3,'P3'!B6,IF('P3'!V8=3,'P3'!B8,IF('P3'!V10=3,'P3'!B10,IF('P3'!V12=3,'P3'!B12,"")))))</f>
        <v>Raimondas Jankūnas</v>
      </c>
    </row>
    <row r="66" spans="4:5" ht="12.75" hidden="1" outlineLevel="1">
      <c r="D66" s="34">
        <v>9</v>
      </c>
      <c r="E66" s="16" t="str">
        <f>IF('P4'!V4=3,'P4'!B4,IF('P4'!V6=3,'P4'!B6,IF('P4'!V8=3,'P4'!B8,IF('P4'!V10=3,'P4'!B10,IF('P4'!V12=3,'P4'!B12,"")))))</f>
        <v>Lukas Antanavičius</v>
      </c>
    </row>
    <row r="67" ht="12.75" hidden="1" outlineLevel="1"/>
    <row r="68" spans="4:5" ht="12.75" hidden="1" outlineLevel="1">
      <c r="D68" s="34">
        <v>13</v>
      </c>
      <c r="E68" s="16" t="str">
        <f>IF('P4'!V4=4,'P4'!B4,IF('P4'!V6=4,'P4'!B6,IF('P4'!V8=4,'P4'!B8,IF('P4'!V10=4,'P4'!B10,IF('P4'!V12=4,'P4'!B12,"")))))</f>
        <v>Mantas Petkevičius</v>
      </c>
    </row>
    <row r="69" spans="4:5" ht="12.75" hidden="1" outlineLevel="1">
      <c r="D69" s="34">
        <v>13</v>
      </c>
      <c r="E69" s="16" t="str">
        <f>IF('P3'!V4=4,'P3'!B4,IF('P3'!V6=4,'P3'!B6,IF('P3'!V8=4,'P3'!B8,IF('P3'!V10=4,'P3'!B10,IF('P3'!V12=4,'P3'!B12,"")))))</f>
        <v>Mindaugas Povilaitis</v>
      </c>
    </row>
    <row r="70" spans="4:5" ht="12.75" hidden="1" outlineLevel="1">
      <c r="D70" s="34">
        <v>13</v>
      </c>
      <c r="E70" s="16" t="str">
        <f>IF('P2'!V4=4,'P2'!B4,IF('P2'!V6=4,'P2'!B6,IF('P2'!V8=4,'P2'!B8,IF('P2'!V10=4,'P2'!B10,IF('P2'!V12=4,'P2'!B12,"")))))</f>
        <v>Remigijus Barauskas</v>
      </c>
    </row>
    <row r="71" spans="4:5" ht="12.75" hidden="1" outlineLevel="1">
      <c r="D71" s="34">
        <v>13</v>
      </c>
      <c r="E71" s="16" t="str">
        <f>IF('P1'!V4=4,'P1'!B4,IF('P1'!V6=4,'P1'!B6,IF('P1'!V8=4,'P1'!B8,IF('P1'!V10=4,'P1'!B10,IF('P1'!V12=4,'P1'!B12,"")))))</f>
        <v>Ernestas Šiška</v>
      </c>
    </row>
    <row r="72" ht="12.75" hidden="1" outlineLevel="1"/>
    <row r="73" spans="4:5" ht="12.75" hidden="1" outlineLevel="1">
      <c r="D73" s="34">
        <v>17</v>
      </c>
      <c r="E73" s="16" t="str">
        <f>IF('P4'!V4=5,'P4'!B4,IF('P4'!V6=5,'P4'!B6,IF('P4'!V8=5,'P4'!B8,IF('P4'!V10=5,'P4'!B10,IF('P4'!V12=5,'P4'!B12,"")))))</f>
        <v>Nikolaj Koriakin</v>
      </c>
    </row>
    <row r="74" spans="4:5" ht="12.75" hidden="1" outlineLevel="1">
      <c r="D74" s="34">
        <v>17</v>
      </c>
      <c r="E74" s="16" t="str">
        <f>IF('P3'!V4=5,'P3'!B4,IF('P3'!V6=5,'P3'!B6,IF('P3'!V8=5,'P3'!B8,IF('P3'!V10=5,'P3'!B10,IF('P3'!V12=5,'P3'!B12,"")))))</f>
        <v>Viktoras Adomavicius</v>
      </c>
    </row>
    <row r="75" spans="4:5" ht="12.75" hidden="1" outlineLevel="1">
      <c r="D75" s="34">
        <v>17</v>
      </c>
      <c r="E75" s="16" t="str">
        <f>IF('P2'!V4=5,'P2'!B4,IF('P2'!V6=5,'P2'!B6,IF('P2'!V8=5,'P2'!B8,IF('P2'!V10=5,'P2'!B10,IF('P2'!V12=5,'P2'!B12,"")))))</f>
        <v>Aurimas Morkūnas</v>
      </c>
    </row>
    <row r="76" spans="4:5" ht="12.75" hidden="1" outlineLevel="1">
      <c r="D76" s="34">
        <v>17</v>
      </c>
      <c r="E76" s="16">
        <f>IF('P1'!V4=5,'P1'!B4,IF('P1'!V6=5,'P1'!B6,IF('P1'!V8=5,'P1'!B8,IF('P1'!V10=5,'P1'!B10,IF('P1'!V12=5,'P1'!B12,"")))))</f>
      </c>
    </row>
    <row r="77" ht="12.75" collapsed="1"/>
  </sheetData>
  <sheetProtection password="CB7D" sheet="1" objects="1" scenarios="1" selectLockedCells="1"/>
  <mergeCells count="2">
    <mergeCell ref="H27:I28"/>
    <mergeCell ref="E1:G1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apas1"/>
  <dimension ref="A1:X116"/>
  <sheetViews>
    <sheetView view="pageBreakPreview" zoomScale="60" zoomScaleNormal="75" zoomScalePageLayoutView="0" workbookViewId="0" topLeftCell="A1">
      <selection activeCell="V12" sqref="V12:V13"/>
    </sheetView>
  </sheetViews>
  <sheetFormatPr defaultColWidth="9.140625" defaultRowHeight="15"/>
  <cols>
    <col min="1" max="1" width="3.28125" style="1" customWidth="1"/>
    <col min="2" max="2" width="36.57421875" style="1" customWidth="1"/>
    <col min="3" max="3" width="5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1" customWidth="1"/>
    <col min="10" max="10" width="1.7109375" style="1" customWidth="1"/>
    <col min="11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7" width="5.7109375" style="1" customWidth="1"/>
    <col min="18" max="18" width="8.140625" style="1" customWidth="1"/>
    <col min="19" max="19" width="6.8515625" style="1" customWidth="1"/>
    <col min="20" max="20" width="1.7109375" style="1" customWidth="1"/>
    <col min="21" max="21" width="6.8515625" style="1" customWidth="1"/>
    <col min="22" max="22" width="6.57421875" style="1" customWidth="1"/>
    <col min="23" max="16384" width="9.140625" style="1" customWidth="1"/>
  </cols>
  <sheetData>
    <row r="1" spans="2:22" ht="28.5" customHeight="1" thickBot="1">
      <c r="B1" s="101" t="str">
        <f>Reg!A1</f>
        <v>Pasaulio Lietuvių Žaidynės 2017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 t="s">
        <v>12</v>
      </c>
      <c r="S1" s="100"/>
      <c r="T1" s="100"/>
      <c r="U1" s="100"/>
      <c r="V1" s="100"/>
    </row>
    <row r="2" spans="1:22" ht="26.25" customHeight="1" thickBot="1">
      <c r="A2" s="2"/>
      <c r="C2" s="23" t="s">
        <v>16</v>
      </c>
      <c r="D2" s="218" t="str">
        <f>IF(V4=1,B4,IF(V6=1,B6,IF(V8=1,B8,IF(V10=1,B10,IF(V12=1,B12,"")))))</f>
        <v>Gintaras Nagevičius</v>
      </c>
      <c r="E2" s="219"/>
      <c r="F2" s="219"/>
      <c r="G2" s="219"/>
      <c r="H2" s="219"/>
      <c r="I2" s="219"/>
      <c r="J2" s="219"/>
      <c r="K2" s="219"/>
      <c r="L2" s="220"/>
      <c r="M2" s="22"/>
      <c r="N2" s="21" t="s">
        <v>17</v>
      </c>
      <c r="O2" s="218" t="str">
        <f>IF(V4=2,B4,IF(V6=2,B6,IF(V8=2,B8,IF(V10=2,B10,IF(V12=2,B12,"")))))</f>
        <v>Ugnius Jankūnas</v>
      </c>
      <c r="P2" s="219"/>
      <c r="Q2" s="219"/>
      <c r="R2" s="219"/>
      <c r="S2" s="219"/>
      <c r="T2" s="219"/>
      <c r="U2" s="219"/>
      <c r="V2" s="220"/>
    </row>
    <row r="3" spans="2:22" ht="24" customHeight="1" thickBot="1">
      <c r="B3" s="3"/>
      <c r="C3" s="158">
        <v>1</v>
      </c>
      <c r="D3" s="158"/>
      <c r="E3" s="158"/>
      <c r="F3" s="158">
        <v>2</v>
      </c>
      <c r="G3" s="158"/>
      <c r="H3" s="158"/>
      <c r="I3" s="158">
        <v>3</v>
      </c>
      <c r="J3" s="158"/>
      <c r="K3" s="158"/>
      <c r="L3" s="158">
        <v>4</v>
      </c>
      <c r="M3" s="158"/>
      <c r="N3" s="158"/>
      <c r="O3" s="158">
        <v>5</v>
      </c>
      <c r="P3" s="158"/>
      <c r="Q3" s="158"/>
      <c r="R3" s="4" t="s">
        <v>0</v>
      </c>
      <c r="S3" s="221" t="s">
        <v>1</v>
      </c>
      <c r="T3" s="222"/>
      <c r="U3" s="222"/>
      <c r="V3" s="4" t="s">
        <v>2</v>
      </c>
    </row>
    <row r="4" spans="1:22" ht="36.75" customHeight="1">
      <c r="A4" s="204">
        <v>1</v>
      </c>
      <c r="B4" s="205" t="str">
        <f>IF(Reg!B4=0,"",Reg!B4)</f>
        <v>Ugnius Jankūnas</v>
      </c>
      <c r="C4" s="206" t="s">
        <v>3</v>
      </c>
      <c r="D4" s="207"/>
      <c r="E4" s="208"/>
      <c r="F4" s="209" t="str">
        <f>IF((F5+H5)=0,"",IF((F5-H5)&gt;0,"1","0"))</f>
        <v>0</v>
      </c>
      <c r="G4" s="210"/>
      <c r="H4" s="211"/>
      <c r="I4" s="209" t="str">
        <f>IF((I5+K5)=0,"",IF((I5-K5)&gt;0,"1","0"))</f>
        <v>1</v>
      </c>
      <c r="J4" s="210"/>
      <c r="K4" s="211"/>
      <c r="L4" s="209" t="str">
        <f>IF((L5+N5)=0,"",IF((L5-N5)&gt;0,"1","0"))</f>
        <v>1</v>
      </c>
      <c r="M4" s="210"/>
      <c r="N4" s="211"/>
      <c r="O4" s="209">
        <f>IF((O5+Q5)=0,"",IF((O5-Q5)&gt;0,"1","0"))</f>
      </c>
      <c r="P4" s="210"/>
      <c r="Q4" s="212"/>
      <c r="R4" s="213">
        <f>IF(F4="","",IF(I4="",(F4),IF(L4="",(I4+F4),IF(O4="",(L4+I4+F4),(F4+I4+L4+O4)))))</f>
        <v>2</v>
      </c>
      <c r="S4" s="214">
        <f>IF(F5="","",(F5+I5+L5+O5))</f>
        <v>6</v>
      </c>
      <c r="T4" s="215" t="s">
        <v>4</v>
      </c>
      <c r="U4" s="216">
        <f>IF(H5="","",(H5+K5+N5+Q5))</f>
        <v>3</v>
      </c>
      <c r="V4" s="217">
        <v>2</v>
      </c>
    </row>
    <row r="5" spans="1:22" ht="36.75" customHeight="1">
      <c r="A5" s="167"/>
      <c r="B5" s="169"/>
      <c r="C5" s="199"/>
      <c r="D5" s="200"/>
      <c r="E5" s="201"/>
      <c r="F5" s="24">
        <v>0</v>
      </c>
      <c r="G5" s="133" t="s">
        <v>4</v>
      </c>
      <c r="H5" s="25">
        <v>3</v>
      </c>
      <c r="I5" s="24">
        <v>3</v>
      </c>
      <c r="J5" s="133" t="s">
        <v>4</v>
      </c>
      <c r="K5" s="25">
        <v>0</v>
      </c>
      <c r="L5" s="24">
        <v>3</v>
      </c>
      <c r="M5" s="133" t="s">
        <v>4</v>
      </c>
      <c r="N5" s="25">
        <v>0</v>
      </c>
      <c r="O5" s="24"/>
      <c r="P5" s="133" t="s">
        <v>4</v>
      </c>
      <c r="Q5" s="26"/>
      <c r="R5" s="180"/>
      <c r="S5" s="195"/>
      <c r="T5" s="196"/>
      <c r="U5" s="197"/>
      <c r="V5" s="198"/>
    </row>
    <row r="6" spans="1:22" ht="36.75" customHeight="1">
      <c r="A6" s="167">
        <v>2</v>
      </c>
      <c r="B6" s="202" t="str">
        <f>IF(Reg!B11=0,"",Reg!B11)</f>
        <v>Gintaras Nagevičius</v>
      </c>
      <c r="C6" s="171" t="str">
        <f>IF(F4="","",IF(F4="1","0","1"))</f>
        <v>1</v>
      </c>
      <c r="D6" s="172"/>
      <c r="E6" s="173"/>
      <c r="F6" s="174" t="s">
        <v>3</v>
      </c>
      <c r="G6" s="175"/>
      <c r="H6" s="190"/>
      <c r="I6" s="171" t="str">
        <f>IF((I7+K7)=0,"",IF((I7-K7)&gt;0,"1","0"))</f>
        <v>1</v>
      </c>
      <c r="J6" s="172"/>
      <c r="K6" s="173"/>
      <c r="L6" s="171" t="str">
        <f>IF((L7+N7)=0,"",IF((L7-N7)&gt;0,"1","0"))</f>
        <v>1</v>
      </c>
      <c r="M6" s="172"/>
      <c r="N6" s="173"/>
      <c r="O6" s="171">
        <f>IF((O7+Q7)=0,"",IF((O7-Q7)&gt;0,"1","0"))</f>
      </c>
      <c r="P6" s="172"/>
      <c r="Q6" s="194"/>
      <c r="R6" s="180">
        <f>IF(C6="","",IF(I6="",(C6),IF(L6="",(C6+I6),IF(O6="",(L6+I6+C6),(O6+L6+I6+C6)))))</f>
        <v>3</v>
      </c>
      <c r="S6" s="182">
        <f>IF(C7="","",(C7+I7+L7+O7))</f>
        <v>9</v>
      </c>
      <c r="T6" s="184" t="s">
        <v>4</v>
      </c>
      <c r="U6" s="186">
        <f>IF(E7="","",(E7+K7+N7+Q7))</f>
        <v>0</v>
      </c>
      <c r="V6" s="188">
        <v>1</v>
      </c>
    </row>
    <row r="7" spans="1:22" ht="36.75" customHeight="1">
      <c r="A7" s="167"/>
      <c r="B7" s="203"/>
      <c r="C7" s="135">
        <f>IF(H5="","",H5)</f>
        <v>3</v>
      </c>
      <c r="D7" s="134" t="s">
        <v>4</v>
      </c>
      <c r="E7" s="136">
        <f>IF(F5="","",F5)</f>
        <v>0</v>
      </c>
      <c r="F7" s="191"/>
      <c r="G7" s="192"/>
      <c r="H7" s="193"/>
      <c r="I7" s="27">
        <v>3</v>
      </c>
      <c r="J7" s="134" t="s">
        <v>4</v>
      </c>
      <c r="K7" s="28">
        <v>0</v>
      </c>
      <c r="L7" s="27">
        <v>3</v>
      </c>
      <c r="M7" s="137" t="s">
        <v>4</v>
      </c>
      <c r="N7" s="28">
        <v>0</v>
      </c>
      <c r="O7" s="27"/>
      <c r="P7" s="137" t="s">
        <v>4</v>
      </c>
      <c r="Q7" s="29"/>
      <c r="R7" s="180"/>
      <c r="S7" s="195"/>
      <c r="T7" s="196"/>
      <c r="U7" s="197"/>
      <c r="V7" s="198"/>
    </row>
    <row r="8" spans="1:22" ht="36.75" customHeight="1">
      <c r="A8" s="167">
        <v>3</v>
      </c>
      <c r="B8" s="169" t="str">
        <f>IF(Reg!B12=0,"",Reg!B12)</f>
        <v>Ernestas Šiška</v>
      </c>
      <c r="C8" s="171" t="str">
        <f>IF(I4="","",IF(I4="1","0","1"))</f>
        <v>0</v>
      </c>
      <c r="D8" s="172"/>
      <c r="E8" s="173"/>
      <c r="F8" s="171" t="str">
        <f>IF(I6="","",IF(I6="1","0","1"))</f>
        <v>0</v>
      </c>
      <c r="G8" s="172"/>
      <c r="H8" s="173"/>
      <c r="I8" s="191" t="s">
        <v>3</v>
      </c>
      <c r="J8" s="192"/>
      <c r="K8" s="193"/>
      <c r="L8" s="171" t="str">
        <f>IF((L9+N9)=0,"",IF((L9-N9)&gt;0,"1","0"))</f>
        <v>0</v>
      </c>
      <c r="M8" s="172"/>
      <c r="N8" s="173"/>
      <c r="O8" s="171">
        <f>IF((O9+Q9)=0,"",IF((O9-Q9)&gt;0,"1","0"))</f>
      </c>
      <c r="P8" s="172"/>
      <c r="Q8" s="194"/>
      <c r="R8" s="180">
        <f>IF(F8="","",IF(F8="",(C8),IF(L8="",(C8+F8),IF(O8="",(L8+F8+C8),(L8+F8+C8+O8)))))</f>
        <v>0</v>
      </c>
      <c r="S8" s="182">
        <f>IF(F9="","",(C9+F9+L9+O9))</f>
        <v>2</v>
      </c>
      <c r="T8" s="184" t="s">
        <v>4</v>
      </c>
      <c r="U8" s="186">
        <f>IF(H9="","",(E9+H9+N9+Q9))</f>
        <v>9</v>
      </c>
      <c r="V8" s="188">
        <v>4</v>
      </c>
    </row>
    <row r="9" spans="1:22" ht="36.75" customHeight="1">
      <c r="A9" s="167"/>
      <c r="B9" s="169"/>
      <c r="C9" s="138">
        <f>IF(K5="","",K5)</f>
        <v>0</v>
      </c>
      <c r="D9" s="133" t="s">
        <v>4</v>
      </c>
      <c r="E9" s="139">
        <f>IF(I5="","",I5)</f>
        <v>3</v>
      </c>
      <c r="F9" s="138">
        <f>IF(K7="","",K7)</f>
        <v>0</v>
      </c>
      <c r="G9" s="133" t="s">
        <v>4</v>
      </c>
      <c r="H9" s="139">
        <f>IF(I7="","",I7)</f>
        <v>3</v>
      </c>
      <c r="I9" s="199"/>
      <c r="J9" s="200"/>
      <c r="K9" s="201"/>
      <c r="L9" s="24">
        <v>2</v>
      </c>
      <c r="M9" s="133" t="s">
        <v>4</v>
      </c>
      <c r="N9" s="25">
        <v>3</v>
      </c>
      <c r="O9" s="24"/>
      <c r="P9" s="133" t="s">
        <v>4</v>
      </c>
      <c r="Q9" s="26"/>
      <c r="R9" s="180"/>
      <c r="S9" s="195"/>
      <c r="T9" s="196"/>
      <c r="U9" s="197"/>
      <c r="V9" s="198"/>
    </row>
    <row r="10" spans="1:22" ht="36.75" customHeight="1">
      <c r="A10" s="167">
        <v>4</v>
      </c>
      <c r="B10" s="169" t="str">
        <f>IF(Reg!B19=0,"",Reg!B19)</f>
        <v>Jaroslavas Achramovičius</v>
      </c>
      <c r="C10" s="171" t="str">
        <f>IF(L4="","",IF(L4="1","0","1"))</f>
        <v>0</v>
      </c>
      <c r="D10" s="172"/>
      <c r="E10" s="173"/>
      <c r="F10" s="171" t="str">
        <f>IF(L6="","",IF(L6="1","0","1"))</f>
        <v>0</v>
      </c>
      <c r="G10" s="172"/>
      <c r="H10" s="173"/>
      <c r="I10" s="171" t="str">
        <f>IF(L8="","",IF(L8="1","0","1"))</f>
        <v>1</v>
      </c>
      <c r="J10" s="172"/>
      <c r="K10" s="173"/>
      <c r="L10" s="174" t="s">
        <v>3</v>
      </c>
      <c r="M10" s="175"/>
      <c r="N10" s="190"/>
      <c r="O10" s="171">
        <f>IF((O11+Q11)=0,"",IF((O11-Q11)&gt;0,"1","0"))</f>
      </c>
      <c r="P10" s="172"/>
      <c r="Q10" s="194"/>
      <c r="R10" s="180">
        <f>IF(I10="","",IF(F10="",(C10),IF(I10="",(C10+F10),IF(O10="",(I10+F10+C10),(I10+F10+C10+O10)))))</f>
        <v>1</v>
      </c>
      <c r="S10" s="182">
        <f>IF(I11="","",(C11+F11+I11+O11))</f>
        <v>3</v>
      </c>
      <c r="T10" s="184" t="s">
        <v>4</v>
      </c>
      <c r="U10" s="186">
        <f>IF(K11="","",(E11+H11+K11+Q11))</f>
        <v>8</v>
      </c>
      <c r="V10" s="188">
        <v>3</v>
      </c>
    </row>
    <row r="11" spans="1:22" ht="36.75" customHeight="1">
      <c r="A11" s="167"/>
      <c r="B11" s="169"/>
      <c r="C11" s="135">
        <f>IF(N5="","",N5)</f>
        <v>0</v>
      </c>
      <c r="D11" s="137" t="s">
        <v>4</v>
      </c>
      <c r="E11" s="136">
        <f>IF(L5="","",L5)</f>
        <v>3</v>
      </c>
      <c r="F11" s="135">
        <f>IF(N7="","",N7)</f>
        <v>0</v>
      </c>
      <c r="G11" s="137" t="s">
        <v>4</v>
      </c>
      <c r="H11" s="136">
        <f>IF(L7="","",L7)</f>
        <v>3</v>
      </c>
      <c r="I11" s="135">
        <f>IF(N9="","",N9)</f>
        <v>3</v>
      </c>
      <c r="J11" s="137" t="s">
        <v>4</v>
      </c>
      <c r="K11" s="136">
        <f>IF(L9="","",L9)</f>
        <v>2</v>
      </c>
      <c r="L11" s="191"/>
      <c r="M11" s="192"/>
      <c r="N11" s="193"/>
      <c r="O11" s="27"/>
      <c r="P11" s="137" t="s">
        <v>4</v>
      </c>
      <c r="Q11" s="29"/>
      <c r="R11" s="180"/>
      <c r="S11" s="195"/>
      <c r="T11" s="196"/>
      <c r="U11" s="197"/>
      <c r="V11" s="198"/>
    </row>
    <row r="12" spans="1:22" ht="36.75" customHeight="1">
      <c r="A12" s="167">
        <v>5</v>
      </c>
      <c r="B12" s="169">
        <f>IF(Reg!B23=0,"",Reg!B23)</f>
      </c>
      <c r="C12" s="171">
        <f>IF(O4="","",IF(O4="1","0","1"))</f>
      </c>
      <c r="D12" s="172"/>
      <c r="E12" s="173"/>
      <c r="F12" s="171">
        <f>IF(O6="","",IF(O6="1","0","1"))</f>
      </c>
      <c r="G12" s="172"/>
      <c r="H12" s="173"/>
      <c r="I12" s="171">
        <f>IF(O8="","",IF(O8="1","0","1"))</f>
      </c>
      <c r="J12" s="172"/>
      <c r="K12" s="173"/>
      <c r="L12" s="171">
        <f>IF(O10="","",IF(O10="1","0","1"))</f>
      </c>
      <c r="M12" s="172"/>
      <c r="N12" s="173"/>
      <c r="O12" s="174" t="s">
        <v>3</v>
      </c>
      <c r="P12" s="175"/>
      <c r="Q12" s="176"/>
      <c r="R12" s="180">
        <f>IF(L12="","",IF(F12="",(C12),IF(I12="",(C12+F12),IF(L12="",(I12+F12+C12),(I12+F12+C12+L12)))))</f>
      </c>
      <c r="S12" s="182">
        <f>IF(L13="","",(C13+F13+I13+L13))</f>
      </c>
      <c r="T12" s="184" t="s">
        <v>4</v>
      </c>
      <c r="U12" s="186">
        <f>IF(N13="","",(E13+H13+K13+N13))</f>
      </c>
      <c r="V12" s="188"/>
    </row>
    <row r="13" spans="1:22" ht="36.75" customHeight="1" thickBot="1">
      <c r="A13" s="168"/>
      <c r="B13" s="170"/>
      <c r="C13" s="140">
        <f>IF(Q5="","",Q5)</f>
      </c>
      <c r="D13" s="141" t="s">
        <v>4</v>
      </c>
      <c r="E13" s="142">
        <f>IF(O5="","",O5)</f>
      </c>
      <c r="F13" s="140">
        <f>IF(Q7="","",Q7)</f>
      </c>
      <c r="G13" s="141" t="s">
        <v>4</v>
      </c>
      <c r="H13" s="142">
        <f>IF(O7="","",O7)</f>
      </c>
      <c r="I13" s="140">
        <f>IF(Q9="","",Q9)</f>
      </c>
      <c r="J13" s="141" t="s">
        <v>4</v>
      </c>
      <c r="K13" s="142">
        <f>IF(O9="","",O9)</f>
      </c>
      <c r="L13" s="140">
        <f>IF(Q11="","",Q11)</f>
      </c>
      <c r="M13" s="141" t="s">
        <v>4</v>
      </c>
      <c r="N13" s="142">
        <f>IF(O11="","",O11)</f>
      </c>
      <c r="O13" s="177"/>
      <c r="P13" s="178"/>
      <c r="Q13" s="179"/>
      <c r="R13" s="181"/>
      <c r="S13" s="183"/>
      <c r="T13" s="185"/>
      <c r="U13" s="187"/>
      <c r="V13" s="189"/>
    </row>
    <row r="14" spans="1:22" ht="30">
      <c r="A14" s="5"/>
      <c r="B14" s="6" t="s">
        <v>41</v>
      </c>
      <c r="C14" s="143" t="s">
        <v>42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  <c r="P14" s="144"/>
      <c r="Q14" s="144"/>
      <c r="R14" s="144"/>
      <c r="S14" s="144"/>
      <c r="T14" s="144"/>
      <c r="U14" s="144"/>
      <c r="V14" s="7"/>
    </row>
    <row r="15" spans="1:21" ht="17.25" customHeight="1">
      <c r="A15" s="5"/>
      <c r="B15" s="6" t="s">
        <v>5</v>
      </c>
      <c r="C15" s="143" t="s">
        <v>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5"/>
      <c r="P15" s="145"/>
      <c r="Q15" s="145"/>
      <c r="R15" s="145"/>
      <c r="S15" s="145"/>
      <c r="T15" s="145"/>
      <c r="U15" s="145"/>
    </row>
    <row r="16" spans="1:21" ht="20.25" customHeight="1">
      <c r="A16" s="5"/>
      <c r="B16" s="6" t="s">
        <v>6</v>
      </c>
      <c r="C16" s="143" t="s">
        <v>39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5"/>
      <c r="P16" s="145"/>
      <c r="Q16" s="145"/>
      <c r="R16" s="145"/>
      <c r="S16" s="145"/>
      <c r="T16" s="145"/>
      <c r="U16" s="145"/>
    </row>
    <row r="17" spans="2:22" ht="24" customHeight="1">
      <c r="B17" s="8" t="s">
        <v>7</v>
      </c>
      <c r="C17" s="146" t="s">
        <v>40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7"/>
      <c r="P17" s="147"/>
      <c r="Q17" s="147"/>
      <c r="R17" s="148"/>
      <c r="S17" s="165"/>
      <c r="T17" s="166"/>
      <c r="U17" s="166"/>
      <c r="V17" s="4"/>
    </row>
    <row r="18" spans="1:24" ht="12.75">
      <c r="A18" s="158"/>
      <c r="B18" s="159"/>
      <c r="C18" s="161"/>
      <c r="D18" s="161"/>
      <c r="E18" s="161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58"/>
      <c r="S18" s="158"/>
      <c r="T18" s="158"/>
      <c r="U18" s="158"/>
      <c r="V18" s="158"/>
      <c r="W18" s="9"/>
      <c r="X18" s="9"/>
    </row>
    <row r="19" spans="1:24" ht="12.75">
      <c r="A19" s="158"/>
      <c r="B19" s="159"/>
      <c r="C19" s="161"/>
      <c r="D19" s="161"/>
      <c r="E19" s="16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58"/>
      <c r="S19" s="158"/>
      <c r="T19" s="158"/>
      <c r="U19" s="158"/>
      <c r="V19" s="158"/>
      <c r="W19" s="9"/>
      <c r="X19" s="9"/>
    </row>
    <row r="20" spans="1:24" ht="12.75">
      <c r="A20" s="158"/>
      <c r="B20" s="159"/>
      <c r="C20" s="160"/>
      <c r="D20" s="160"/>
      <c r="E20" s="160"/>
      <c r="F20" s="161"/>
      <c r="G20" s="161"/>
      <c r="H20" s="161"/>
      <c r="I20" s="160"/>
      <c r="J20" s="160"/>
      <c r="K20" s="160"/>
      <c r="L20" s="160"/>
      <c r="M20" s="160"/>
      <c r="N20" s="160"/>
      <c r="O20" s="160"/>
      <c r="P20" s="160"/>
      <c r="Q20" s="160"/>
      <c r="R20" s="158"/>
      <c r="S20" s="158"/>
      <c r="T20" s="158"/>
      <c r="U20" s="158"/>
      <c r="V20" s="158"/>
      <c r="W20" s="9"/>
      <c r="X20" s="9"/>
    </row>
    <row r="21" spans="1:24" ht="12.75">
      <c r="A21" s="158"/>
      <c r="B21" s="159"/>
      <c r="C21" s="10"/>
      <c r="D21" s="10"/>
      <c r="E21" s="10"/>
      <c r="F21" s="161"/>
      <c r="G21" s="161"/>
      <c r="H21" s="161"/>
      <c r="I21" s="10"/>
      <c r="J21" s="10"/>
      <c r="K21" s="10"/>
      <c r="L21" s="10"/>
      <c r="M21" s="10"/>
      <c r="N21" s="10"/>
      <c r="O21" s="10"/>
      <c r="P21" s="10"/>
      <c r="Q21" s="10"/>
      <c r="R21" s="158"/>
      <c r="S21" s="158"/>
      <c r="T21" s="158"/>
      <c r="U21" s="158"/>
      <c r="V21" s="158"/>
      <c r="W21" s="9"/>
      <c r="X21" s="9"/>
    </row>
    <row r="22" spans="1:24" ht="12.75">
      <c r="A22" s="158"/>
      <c r="B22" s="159"/>
      <c r="C22" s="160"/>
      <c r="D22" s="160"/>
      <c r="E22" s="160"/>
      <c r="F22" s="160"/>
      <c r="G22" s="160"/>
      <c r="H22" s="160"/>
      <c r="I22" s="161"/>
      <c r="J22" s="161"/>
      <c r="K22" s="161"/>
      <c r="L22" s="160"/>
      <c r="M22" s="160"/>
      <c r="N22" s="160"/>
      <c r="O22" s="160"/>
      <c r="P22" s="160"/>
      <c r="Q22" s="160"/>
      <c r="R22" s="158"/>
      <c r="S22" s="158"/>
      <c r="T22" s="158"/>
      <c r="U22" s="158"/>
      <c r="V22" s="158"/>
      <c r="W22" s="9"/>
      <c r="X22" s="9"/>
    </row>
    <row r="23" spans="1:24" ht="12.75">
      <c r="A23" s="158"/>
      <c r="B23" s="159"/>
      <c r="C23" s="10"/>
      <c r="D23" s="10"/>
      <c r="E23" s="10"/>
      <c r="F23" s="10"/>
      <c r="G23" s="10"/>
      <c r="H23" s="10"/>
      <c r="I23" s="161"/>
      <c r="J23" s="161"/>
      <c r="K23" s="161"/>
      <c r="L23" s="10"/>
      <c r="M23" s="10"/>
      <c r="N23" s="10"/>
      <c r="O23" s="10"/>
      <c r="P23" s="10"/>
      <c r="Q23" s="10"/>
      <c r="R23" s="158"/>
      <c r="S23" s="158"/>
      <c r="T23" s="158"/>
      <c r="U23" s="158"/>
      <c r="V23" s="158"/>
      <c r="W23" s="9"/>
      <c r="X23" s="9"/>
    </row>
    <row r="24" spans="1:24" ht="12.75">
      <c r="A24" s="158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1"/>
      <c r="M24" s="161"/>
      <c r="N24" s="161"/>
      <c r="O24" s="161"/>
      <c r="P24" s="161"/>
      <c r="Q24" s="161"/>
      <c r="R24" s="158"/>
      <c r="S24" s="158"/>
      <c r="T24" s="158"/>
      <c r="U24" s="158"/>
      <c r="V24" s="158"/>
      <c r="W24" s="9"/>
      <c r="X24" s="9"/>
    </row>
    <row r="25" spans="1:24" ht="12.75">
      <c r="A25" s="158"/>
      <c r="B25" s="159"/>
      <c r="C25" s="10"/>
      <c r="D25" s="10"/>
      <c r="E25" s="10"/>
      <c r="F25" s="10"/>
      <c r="G25" s="10"/>
      <c r="H25" s="10"/>
      <c r="I25" s="10"/>
      <c r="J25" s="10"/>
      <c r="K25" s="10"/>
      <c r="L25" s="161"/>
      <c r="M25" s="161"/>
      <c r="N25" s="161"/>
      <c r="O25" s="161"/>
      <c r="P25" s="161"/>
      <c r="Q25" s="161"/>
      <c r="R25" s="158"/>
      <c r="S25" s="158"/>
      <c r="T25" s="158"/>
      <c r="U25" s="158"/>
      <c r="V25" s="158"/>
      <c r="W25" s="9"/>
      <c r="X25" s="9"/>
    </row>
    <row r="26" spans="1:24" ht="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" customHeight="1">
      <c r="A31" s="9"/>
      <c r="B31" s="12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3"/>
      <c r="S31" s="162"/>
      <c r="T31" s="163"/>
      <c r="U31" s="163"/>
      <c r="V31" s="13"/>
      <c r="W31" s="9"/>
      <c r="X31" s="9"/>
    </row>
    <row r="32" spans="1:24" ht="12.75">
      <c r="A32" s="158"/>
      <c r="B32" s="159"/>
      <c r="C32" s="161"/>
      <c r="D32" s="161"/>
      <c r="E32" s="161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8"/>
      <c r="S32" s="158"/>
      <c r="T32" s="158"/>
      <c r="U32" s="158"/>
      <c r="V32" s="158"/>
      <c r="W32" s="9"/>
      <c r="X32" s="9"/>
    </row>
    <row r="33" spans="1:24" ht="12.75">
      <c r="A33" s="158"/>
      <c r="B33" s="159"/>
      <c r="C33" s="161"/>
      <c r="D33" s="161"/>
      <c r="E33" s="16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58"/>
      <c r="S33" s="158"/>
      <c r="T33" s="158"/>
      <c r="U33" s="158"/>
      <c r="V33" s="158"/>
      <c r="W33" s="9"/>
      <c r="X33" s="9"/>
    </row>
    <row r="34" spans="1:24" ht="12.75">
      <c r="A34" s="158"/>
      <c r="B34" s="159"/>
      <c r="C34" s="160"/>
      <c r="D34" s="160"/>
      <c r="E34" s="160"/>
      <c r="F34" s="161"/>
      <c r="G34" s="161"/>
      <c r="H34" s="161"/>
      <c r="I34" s="160"/>
      <c r="J34" s="160"/>
      <c r="K34" s="160"/>
      <c r="L34" s="160"/>
      <c r="M34" s="160"/>
      <c r="N34" s="160"/>
      <c r="O34" s="160"/>
      <c r="P34" s="160"/>
      <c r="Q34" s="160"/>
      <c r="R34" s="158"/>
      <c r="S34" s="158"/>
      <c r="T34" s="158"/>
      <c r="U34" s="158"/>
      <c r="V34" s="158"/>
      <c r="W34" s="9"/>
      <c r="X34" s="9"/>
    </row>
    <row r="35" spans="1:24" ht="12.75">
      <c r="A35" s="158"/>
      <c r="B35" s="159"/>
      <c r="C35" s="10"/>
      <c r="D35" s="10"/>
      <c r="E35" s="10"/>
      <c r="F35" s="161"/>
      <c r="G35" s="161"/>
      <c r="H35" s="161"/>
      <c r="I35" s="10"/>
      <c r="J35" s="10"/>
      <c r="K35" s="10"/>
      <c r="L35" s="10"/>
      <c r="M35" s="10"/>
      <c r="N35" s="10"/>
      <c r="O35" s="10"/>
      <c r="P35" s="10"/>
      <c r="Q35" s="10"/>
      <c r="R35" s="158"/>
      <c r="S35" s="158"/>
      <c r="T35" s="158"/>
      <c r="U35" s="158"/>
      <c r="V35" s="158"/>
      <c r="W35" s="9"/>
      <c r="X35" s="9"/>
    </row>
    <row r="36" spans="1:24" ht="12.75">
      <c r="A36" s="158"/>
      <c r="B36" s="159"/>
      <c r="C36" s="160"/>
      <c r="D36" s="160"/>
      <c r="E36" s="160"/>
      <c r="F36" s="160"/>
      <c r="G36" s="160"/>
      <c r="H36" s="160"/>
      <c r="I36" s="161"/>
      <c r="J36" s="161"/>
      <c r="K36" s="161"/>
      <c r="L36" s="160"/>
      <c r="M36" s="160"/>
      <c r="N36" s="160"/>
      <c r="O36" s="160"/>
      <c r="P36" s="160"/>
      <c r="Q36" s="160"/>
      <c r="R36" s="158"/>
      <c r="S36" s="158"/>
      <c r="T36" s="158"/>
      <c r="U36" s="158"/>
      <c r="V36" s="158"/>
      <c r="W36" s="9"/>
      <c r="X36" s="9"/>
    </row>
    <row r="37" spans="1:24" ht="12.75">
      <c r="A37" s="158"/>
      <c r="B37" s="159"/>
      <c r="C37" s="10"/>
      <c r="D37" s="10"/>
      <c r="E37" s="10"/>
      <c r="F37" s="10"/>
      <c r="G37" s="10"/>
      <c r="H37" s="10"/>
      <c r="I37" s="161"/>
      <c r="J37" s="161"/>
      <c r="K37" s="161"/>
      <c r="L37" s="10"/>
      <c r="M37" s="10"/>
      <c r="N37" s="10"/>
      <c r="O37" s="10"/>
      <c r="P37" s="10"/>
      <c r="Q37" s="10"/>
      <c r="R37" s="158"/>
      <c r="S37" s="158"/>
      <c r="T37" s="158"/>
      <c r="U37" s="158"/>
      <c r="V37" s="158"/>
      <c r="W37" s="9"/>
      <c r="X37" s="9"/>
    </row>
    <row r="38" spans="1:24" ht="12.75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1"/>
      <c r="M38" s="161"/>
      <c r="N38" s="161"/>
      <c r="O38" s="161"/>
      <c r="P38" s="161"/>
      <c r="Q38" s="161"/>
      <c r="R38" s="158"/>
      <c r="S38" s="158"/>
      <c r="T38" s="158"/>
      <c r="U38" s="158"/>
      <c r="V38" s="158"/>
      <c r="W38" s="9"/>
      <c r="X38" s="9"/>
    </row>
    <row r="39" spans="1:24" ht="12.75">
      <c r="A39" s="158"/>
      <c r="B39" s="159"/>
      <c r="C39" s="10"/>
      <c r="D39" s="10"/>
      <c r="E39" s="10"/>
      <c r="F39" s="10"/>
      <c r="G39" s="10"/>
      <c r="H39" s="10"/>
      <c r="I39" s="10"/>
      <c r="J39" s="10"/>
      <c r="K39" s="10"/>
      <c r="L39" s="161"/>
      <c r="M39" s="161"/>
      <c r="N39" s="161"/>
      <c r="O39" s="161"/>
      <c r="P39" s="161"/>
      <c r="Q39" s="161"/>
      <c r="R39" s="158"/>
      <c r="S39" s="158"/>
      <c r="T39" s="158"/>
      <c r="U39" s="158"/>
      <c r="V39" s="158"/>
      <c r="W39" s="9"/>
      <c r="X39" s="9"/>
    </row>
    <row r="40" spans="1:24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" customHeight="1">
      <c r="A45" s="9"/>
      <c r="B45" s="12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3"/>
      <c r="S45" s="162"/>
      <c r="T45" s="163"/>
      <c r="U45" s="163"/>
      <c r="V45" s="13"/>
      <c r="W45" s="9"/>
      <c r="X45" s="9"/>
    </row>
    <row r="46" spans="1:24" ht="12.75">
      <c r="A46" s="158"/>
      <c r="B46" s="159"/>
      <c r="C46" s="161"/>
      <c r="D46" s="161"/>
      <c r="E46" s="16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58"/>
      <c r="S46" s="158"/>
      <c r="T46" s="158"/>
      <c r="U46" s="158"/>
      <c r="V46" s="158"/>
      <c r="W46" s="9"/>
      <c r="X46" s="9"/>
    </row>
    <row r="47" spans="1:24" ht="12.75">
      <c r="A47" s="158"/>
      <c r="B47" s="159"/>
      <c r="C47" s="161"/>
      <c r="D47" s="161"/>
      <c r="E47" s="16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58"/>
      <c r="S47" s="158"/>
      <c r="T47" s="158"/>
      <c r="U47" s="158"/>
      <c r="V47" s="158"/>
      <c r="W47" s="9"/>
      <c r="X47" s="9"/>
    </row>
    <row r="48" spans="1:24" ht="12.75">
      <c r="A48" s="158"/>
      <c r="B48" s="159"/>
      <c r="C48" s="160"/>
      <c r="D48" s="160"/>
      <c r="E48" s="160"/>
      <c r="F48" s="161"/>
      <c r="G48" s="161"/>
      <c r="H48" s="161"/>
      <c r="I48" s="160"/>
      <c r="J48" s="160"/>
      <c r="K48" s="160"/>
      <c r="L48" s="160"/>
      <c r="M48" s="160"/>
      <c r="N48" s="160"/>
      <c r="O48" s="160"/>
      <c r="P48" s="160"/>
      <c r="Q48" s="160"/>
      <c r="R48" s="158"/>
      <c r="S48" s="158"/>
      <c r="T48" s="158"/>
      <c r="U48" s="158"/>
      <c r="V48" s="158"/>
      <c r="W48" s="9"/>
      <c r="X48" s="9"/>
    </row>
    <row r="49" spans="1:24" ht="12.75">
      <c r="A49" s="158"/>
      <c r="B49" s="159"/>
      <c r="C49" s="10"/>
      <c r="D49" s="10"/>
      <c r="E49" s="10"/>
      <c r="F49" s="161"/>
      <c r="G49" s="161"/>
      <c r="H49" s="161"/>
      <c r="I49" s="10"/>
      <c r="J49" s="10"/>
      <c r="K49" s="10"/>
      <c r="L49" s="10"/>
      <c r="M49" s="10"/>
      <c r="N49" s="10"/>
      <c r="O49" s="10"/>
      <c r="P49" s="10"/>
      <c r="Q49" s="10"/>
      <c r="R49" s="158"/>
      <c r="S49" s="158"/>
      <c r="T49" s="158"/>
      <c r="U49" s="158"/>
      <c r="V49" s="158"/>
      <c r="W49" s="9"/>
      <c r="X49" s="9"/>
    </row>
    <row r="50" spans="1:24" ht="12.75">
      <c r="A50" s="158"/>
      <c r="B50" s="159"/>
      <c r="C50" s="160"/>
      <c r="D50" s="160"/>
      <c r="E50" s="160"/>
      <c r="F50" s="160"/>
      <c r="G50" s="160"/>
      <c r="H50" s="160"/>
      <c r="I50" s="161"/>
      <c r="J50" s="161"/>
      <c r="K50" s="161"/>
      <c r="L50" s="160"/>
      <c r="M50" s="160"/>
      <c r="N50" s="160"/>
      <c r="O50" s="160"/>
      <c r="P50" s="160"/>
      <c r="Q50" s="160"/>
      <c r="R50" s="158"/>
      <c r="S50" s="158"/>
      <c r="T50" s="158"/>
      <c r="U50" s="158"/>
      <c r="V50" s="158"/>
      <c r="W50" s="9"/>
      <c r="X50" s="9"/>
    </row>
    <row r="51" spans="1:24" ht="12.75">
      <c r="A51" s="158"/>
      <c r="B51" s="159"/>
      <c r="C51" s="10"/>
      <c r="D51" s="10"/>
      <c r="E51" s="10"/>
      <c r="F51" s="10"/>
      <c r="G51" s="10"/>
      <c r="H51" s="10"/>
      <c r="I51" s="161"/>
      <c r="J51" s="161"/>
      <c r="K51" s="161"/>
      <c r="L51" s="10"/>
      <c r="M51" s="10"/>
      <c r="N51" s="10"/>
      <c r="O51" s="10"/>
      <c r="P51" s="10"/>
      <c r="Q51" s="10"/>
      <c r="R51" s="158"/>
      <c r="S51" s="158"/>
      <c r="T51" s="158"/>
      <c r="U51" s="158"/>
      <c r="V51" s="158"/>
      <c r="W51" s="9"/>
      <c r="X51" s="9"/>
    </row>
    <row r="52" spans="1:24" ht="12.75">
      <c r="A52" s="158"/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58"/>
      <c r="S52" s="158"/>
      <c r="T52" s="158"/>
      <c r="U52" s="158"/>
      <c r="V52" s="158"/>
      <c r="W52" s="9"/>
      <c r="X52" s="9"/>
    </row>
    <row r="53" spans="1:24" ht="12.75">
      <c r="A53" s="158"/>
      <c r="B53" s="159"/>
      <c r="C53" s="10"/>
      <c r="D53" s="10"/>
      <c r="E53" s="10"/>
      <c r="F53" s="10"/>
      <c r="G53" s="10"/>
      <c r="H53" s="10"/>
      <c r="I53" s="10"/>
      <c r="J53" s="10"/>
      <c r="K53" s="10"/>
      <c r="L53" s="161"/>
      <c r="M53" s="161"/>
      <c r="N53" s="161"/>
      <c r="O53" s="161"/>
      <c r="P53" s="161"/>
      <c r="Q53" s="161"/>
      <c r="R53" s="158"/>
      <c r="S53" s="158"/>
      <c r="T53" s="158"/>
      <c r="U53" s="158"/>
      <c r="V53" s="158"/>
      <c r="W53" s="9"/>
      <c r="X53" s="9"/>
    </row>
    <row r="54" spans="1:24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>
      <c r="A59" s="11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9"/>
    </row>
    <row r="60" spans="1:24" ht="24.75" customHeight="1">
      <c r="A60" s="9"/>
      <c r="B60" s="1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3"/>
      <c r="S60" s="162"/>
      <c r="T60" s="163"/>
      <c r="U60" s="163"/>
      <c r="V60" s="13"/>
      <c r="W60" s="9"/>
      <c r="X60" s="9"/>
    </row>
    <row r="61" spans="1:23" ht="12.75">
      <c r="A61" s="158"/>
      <c r="B61" s="159"/>
      <c r="C61" s="161"/>
      <c r="D61" s="161"/>
      <c r="E61" s="161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58"/>
      <c r="S61" s="158"/>
      <c r="T61" s="158"/>
      <c r="U61" s="158"/>
      <c r="V61" s="158"/>
      <c r="W61" s="9"/>
    </row>
    <row r="62" spans="1:23" ht="12.75">
      <c r="A62" s="158"/>
      <c r="B62" s="159"/>
      <c r="C62" s="161"/>
      <c r="D62" s="161"/>
      <c r="E62" s="16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58"/>
      <c r="S62" s="158"/>
      <c r="T62" s="158"/>
      <c r="U62" s="158"/>
      <c r="V62" s="158"/>
      <c r="W62" s="9"/>
    </row>
    <row r="63" spans="1:23" ht="12.75">
      <c r="A63" s="158"/>
      <c r="B63" s="159"/>
      <c r="C63" s="160"/>
      <c r="D63" s="160"/>
      <c r="E63" s="160"/>
      <c r="F63" s="161"/>
      <c r="G63" s="161"/>
      <c r="H63" s="161"/>
      <c r="I63" s="160"/>
      <c r="J63" s="160"/>
      <c r="K63" s="160"/>
      <c r="L63" s="160"/>
      <c r="M63" s="160"/>
      <c r="N63" s="160"/>
      <c r="O63" s="160"/>
      <c r="P63" s="160"/>
      <c r="Q63" s="160"/>
      <c r="R63" s="158"/>
      <c r="S63" s="158"/>
      <c r="T63" s="158"/>
      <c r="U63" s="158"/>
      <c r="V63" s="158"/>
      <c r="W63" s="9"/>
    </row>
    <row r="64" spans="1:23" ht="12.75">
      <c r="A64" s="158"/>
      <c r="B64" s="159"/>
      <c r="C64" s="10"/>
      <c r="D64" s="10"/>
      <c r="E64" s="10"/>
      <c r="F64" s="161"/>
      <c r="G64" s="161"/>
      <c r="H64" s="161"/>
      <c r="I64" s="10"/>
      <c r="J64" s="10"/>
      <c r="K64" s="10"/>
      <c r="L64" s="10"/>
      <c r="M64" s="10"/>
      <c r="N64" s="10"/>
      <c r="O64" s="10"/>
      <c r="P64" s="10"/>
      <c r="Q64" s="10"/>
      <c r="R64" s="158"/>
      <c r="S64" s="158"/>
      <c r="T64" s="158"/>
      <c r="U64" s="158"/>
      <c r="V64" s="158"/>
      <c r="W64" s="9"/>
    </row>
    <row r="65" spans="1:23" ht="12.75">
      <c r="A65" s="158"/>
      <c r="B65" s="159"/>
      <c r="C65" s="160"/>
      <c r="D65" s="160"/>
      <c r="E65" s="160"/>
      <c r="F65" s="160"/>
      <c r="G65" s="160"/>
      <c r="H65" s="160"/>
      <c r="I65" s="161"/>
      <c r="J65" s="161"/>
      <c r="K65" s="161"/>
      <c r="L65" s="160"/>
      <c r="M65" s="160"/>
      <c r="N65" s="160"/>
      <c r="O65" s="160"/>
      <c r="P65" s="160"/>
      <c r="Q65" s="160"/>
      <c r="R65" s="158"/>
      <c r="S65" s="158"/>
      <c r="T65" s="158"/>
      <c r="U65" s="158"/>
      <c r="V65" s="158"/>
      <c r="W65" s="9"/>
    </row>
    <row r="66" spans="1:23" ht="12.75">
      <c r="A66" s="158"/>
      <c r="B66" s="159"/>
      <c r="C66" s="10"/>
      <c r="D66" s="10"/>
      <c r="E66" s="10"/>
      <c r="F66" s="10"/>
      <c r="G66" s="10"/>
      <c r="H66" s="10"/>
      <c r="I66" s="161"/>
      <c r="J66" s="161"/>
      <c r="K66" s="161"/>
      <c r="L66" s="10"/>
      <c r="M66" s="10"/>
      <c r="N66" s="10"/>
      <c r="O66" s="10"/>
      <c r="P66" s="10"/>
      <c r="Q66" s="10"/>
      <c r="R66" s="158"/>
      <c r="S66" s="158"/>
      <c r="T66" s="158"/>
      <c r="U66" s="158"/>
      <c r="V66" s="158"/>
      <c r="W66" s="9"/>
    </row>
    <row r="67" spans="1:23" ht="12.75">
      <c r="A67" s="158"/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1"/>
      <c r="M67" s="161"/>
      <c r="N67" s="161"/>
      <c r="O67" s="161"/>
      <c r="P67" s="161"/>
      <c r="Q67" s="161"/>
      <c r="R67" s="158"/>
      <c r="S67" s="158"/>
      <c r="T67" s="158"/>
      <c r="U67" s="158"/>
      <c r="V67" s="158"/>
      <c r="W67" s="9"/>
    </row>
    <row r="68" spans="1:23" ht="12.75">
      <c r="A68" s="158"/>
      <c r="B68" s="159"/>
      <c r="C68" s="10"/>
      <c r="D68" s="10"/>
      <c r="E68" s="10"/>
      <c r="F68" s="10"/>
      <c r="G68" s="10"/>
      <c r="H68" s="10"/>
      <c r="I68" s="10"/>
      <c r="J68" s="10"/>
      <c r="K68" s="10"/>
      <c r="L68" s="161"/>
      <c r="M68" s="161"/>
      <c r="N68" s="161"/>
      <c r="O68" s="161"/>
      <c r="P68" s="161"/>
      <c r="Q68" s="161"/>
      <c r="R68" s="158"/>
      <c r="S68" s="158"/>
      <c r="T68" s="158"/>
      <c r="U68" s="158"/>
      <c r="V68" s="158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1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" customHeight="1">
      <c r="A74" s="9"/>
      <c r="B74" s="12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3"/>
      <c r="S74" s="162"/>
      <c r="T74" s="163"/>
      <c r="U74" s="163"/>
      <c r="V74" s="13"/>
      <c r="W74" s="9"/>
    </row>
    <row r="75" spans="1:23" ht="12.75">
      <c r="A75" s="158"/>
      <c r="B75" s="159"/>
      <c r="C75" s="161"/>
      <c r="D75" s="161"/>
      <c r="E75" s="161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58"/>
      <c r="S75" s="158"/>
      <c r="T75" s="158"/>
      <c r="U75" s="158"/>
      <c r="V75" s="158"/>
      <c r="W75" s="9"/>
    </row>
    <row r="76" spans="1:23" ht="12.75">
      <c r="A76" s="158"/>
      <c r="B76" s="159"/>
      <c r="C76" s="161"/>
      <c r="D76" s="161"/>
      <c r="E76" s="16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58"/>
      <c r="S76" s="158"/>
      <c r="T76" s="158"/>
      <c r="U76" s="158"/>
      <c r="V76" s="158"/>
      <c r="W76" s="9"/>
    </row>
    <row r="77" spans="1:23" ht="12.75">
      <c r="A77" s="158"/>
      <c r="B77" s="159"/>
      <c r="C77" s="160"/>
      <c r="D77" s="160"/>
      <c r="E77" s="160"/>
      <c r="F77" s="161"/>
      <c r="G77" s="161"/>
      <c r="H77" s="161"/>
      <c r="I77" s="160"/>
      <c r="J77" s="160"/>
      <c r="K77" s="160"/>
      <c r="L77" s="160"/>
      <c r="M77" s="160"/>
      <c r="N77" s="160"/>
      <c r="O77" s="160"/>
      <c r="P77" s="160"/>
      <c r="Q77" s="160"/>
      <c r="R77" s="158"/>
      <c r="S77" s="158"/>
      <c r="T77" s="158"/>
      <c r="U77" s="158"/>
      <c r="V77" s="158"/>
      <c r="W77" s="9"/>
    </row>
    <row r="78" spans="1:23" ht="12.75">
      <c r="A78" s="158"/>
      <c r="B78" s="159"/>
      <c r="C78" s="10"/>
      <c r="D78" s="10"/>
      <c r="E78" s="10"/>
      <c r="F78" s="161"/>
      <c r="G78" s="161"/>
      <c r="H78" s="161"/>
      <c r="I78" s="10"/>
      <c r="J78" s="10"/>
      <c r="K78" s="10"/>
      <c r="L78" s="10"/>
      <c r="M78" s="10"/>
      <c r="N78" s="10"/>
      <c r="O78" s="10"/>
      <c r="P78" s="10"/>
      <c r="Q78" s="10"/>
      <c r="R78" s="158"/>
      <c r="S78" s="158"/>
      <c r="T78" s="158"/>
      <c r="U78" s="158"/>
      <c r="V78" s="158"/>
      <c r="W78" s="9"/>
    </row>
    <row r="79" spans="1:23" ht="12.75">
      <c r="A79" s="158"/>
      <c r="B79" s="159"/>
      <c r="C79" s="160"/>
      <c r="D79" s="160"/>
      <c r="E79" s="160"/>
      <c r="F79" s="160"/>
      <c r="G79" s="160"/>
      <c r="H79" s="160"/>
      <c r="I79" s="161"/>
      <c r="J79" s="161"/>
      <c r="K79" s="161"/>
      <c r="L79" s="160"/>
      <c r="M79" s="160"/>
      <c r="N79" s="160"/>
      <c r="O79" s="160"/>
      <c r="P79" s="160"/>
      <c r="Q79" s="160"/>
      <c r="R79" s="158"/>
      <c r="S79" s="158"/>
      <c r="T79" s="158"/>
      <c r="U79" s="158"/>
      <c r="V79" s="158"/>
      <c r="W79" s="9"/>
    </row>
    <row r="80" spans="1:23" ht="12.75">
      <c r="A80" s="158"/>
      <c r="B80" s="159"/>
      <c r="C80" s="10"/>
      <c r="D80" s="10"/>
      <c r="E80" s="10"/>
      <c r="F80" s="10"/>
      <c r="G80" s="10"/>
      <c r="H80" s="10"/>
      <c r="I80" s="161"/>
      <c r="J80" s="161"/>
      <c r="K80" s="161"/>
      <c r="L80" s="10"/>
      <c r="M80" s="10"/>
      <c r="N80" s="10"/>
      <c r="O80" s="10"/>
      <c r="P80" s="10"/>
      <c r="Q80" s="10"/>
      <c r="R80" s="158"/>
      <c r="S80" s="158"/>
      <c r="T80" s="158"/>
      <c r="U80" s="158"/>
      <c r="V80" s="158"/>
      <c r="W80" s="9"/>
    </row>
    <row r="81" spans="1:23" ht="12.75">
      <c r="A81" s="158"/>
      <c r="B81" s="159"/>
      <c r="C81" s="160"/>
      <c r="D81" s="160"/>
      <c r="E81" s="160"/>
      <c r="F81" s="160"/>
      <c r="G81" s="160"/>
      <c r="H81" s="160"/>
      <c r="I81" s="160"/>
      <c r="J81" s="160"/>
      <c r="K81" s="160"/>
      <c r="L81" s="161"/>
      <c r="M81" s="161"/>
      <c r="N81" s="161"/>
      <c r="O81" s="161"/>
      <c r="P81" s="161"/>
      <c r="Q81" s="161"/>
      <c r="R81" s="158"/>
      <c r="S81" s="158"/>
      <c r="T81" s="158"/>
      <c r="U81" s="158"/>
      <c r="V81" s="158"/>
      <c r="W81" s="9"/>
    </row>
    <row r="82" spans="1:23" ht="12.75">
      <c r="A82" s="158"/>
      <c r="B82" s="159"/>
      <c r="C82" s="10"/>
      <c r="D82" s="10"/>
      <c r="E82" s="10"/>
      <c r="F82" s="10"/>
      <c r="G82" s="10"/>
      <c r="H82" s="10"/>
      <c r="I82" s="10"/>
      <c r="J82" s="10"/>
      <c r="K82" s="10"/>
      <c r="L82" s="161"/>
      <c r="M82" s="161"/>
      <c r="N82" s="161"/>
      <c r="O82" s="161"/>
      <c r="P82" s="161"/>
      <c r="Q82" s="161"/>
      <c r="R82" s="158"/>
      <c r="S82" s="158"/>
      <c r="T82" s="158"/>
      <c r="U82" s="158"/>
      <c r="V82" s="158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1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" customHeight="1">
      <c r="A88" s="9"/>
      <c r="B88" s="12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3"/>
      <c r="S88" s="162"/>
      <c r="T88" s="163"/>
      <c r="U88" s="163"/>
      <c r="V88" s="13"/>
      <c r="W88" s="9"/>
    </row>
    <row r="89" spans="1:23" ht="12.75">
      <c r="A89" s="158"/>
      <c r="B89" s="159"/>
      <c r="C89" s="161"/>
      <c r="D89" s="161"/>
      <c r="E89" s="161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58"/>
      <c r="S89" s="158"/>
      <c r="T89" s="158"/>
      <c r="U89" s="158"/>
      <c r="V89" s="158"/>
      <c r="W89" s="9"/>
    </row>
    <row r="90" spans="1:23" ht="12.75">
      <c r="A90" s="158"/>
      <c r="B90" s="159"/>
      <c r="C90" s="161"/>
      <c r="D90" s="161"/>
      <c r="E90" s="16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58"/>
      <c r="S90" s="158"/>
      <c r="T90" s="158"/>
      <c r="U90" s="158"/>
      <c r="V90" s="158"/>
      <c r="W90" s="9"/>
    </row>
    <row r="91" spans="1:23" ht="12.75">
      <c r="A91" s="158"/>
      <c r="B91" s="159"/>
      <c r="C91" s="160"/>
      <c r="D91" s="160"/>
      <c r="E91" s="160"/>
      <c r="F91" s="161"/>
      <c r="G91" s="161"/>
      <c r="H91" s="161"/>
      <c r="I91" s="160"/>
      <c r="J91" s="160"/>
      <c r="K91" s="160"/>
      <c r="L91" s="160"/>
      <c r="M91" s="160"/>
      <c r="N91" s="160"/>
      <c r="O91" s="160"/>
      <c r="P91" s="160"/>
      <c r="Q91" s="160"/>
      <c r="R91" s="158"/>
      <c r="S91" s="158"/>
      <c r="T91" s="158"/>
      <c r="U91" s="158"/>
      <c r="V91" s="158"/>
      <c r="W91" s="9"/>
    </row>
    <row r="92" spans="1:23" ht="12.75">
      <c r="A92" s="158"/>
      <c r="B92" s="159"/>
      <c r="C92" s="10"/>
      <c r="D92" s="10"/>
      <c r="E92" s="10"/>
      <c r="F92" s="161"/>
      <c r="G92" s="161"/>
      <c r="H92" s="161"/>
      <c r="I92" s="10"/>
      <c r="J92" s="10"/>
      <c r="K92" s="10"/>
      <c r="L92" s="10"/>
      <c r="M92" s="10"/>
      <c r="N92" s="10"/>
      <c r="O92" s="10"/>
      <c r="P92" s="10"/>
      <c r="Q92" s="10"/>
      <c r="R92" s="158"/>
      <c r="S92" s="158"/>
      <c r="T92" s="158"/>
      <c r="U92" s="158"/>
      <c r="V92" s="158"/>
      <c r="W92" s="9"/>
    </row>
    <row r="93" spans="1:23" ht="12.75">
      <c r="A93" s="158"/>
      <c r="B93" s="159"/>
      <c r="C93" s="160"/>
      <c r="D93" s="160"/>
      <c r="E93" s="160"/>
      <c r="F93" s="160"/>
      <c r="G93" s="160"/>
      <c r="H93" s="160"/>
      <c r="I93" s="161"/>
      <c r="J93" s="161"/>
      <c r="K93" s="161"/>
      <c r="L93" s="160"/>
      <c r="M93" s="160"/>
      <c r="N93" s="160"/>
      <c r="O93" s="160"/>
      <c r="P93" s="160"/>
      <c r="Q93" s="160"/>
      <c r="R93" s="158"/>
      <c r="S93" s="158"/>
      <c r="T93" s="158"/>
      <c r="U93" s="158"/>
      <c r="V93" s="158"/>
      <c r="W93" s="9"/>
    </row>
    <row r="94" spans="1:23" ht="12.75">
      <c r="A94" s="158"/>
      <c r="B94" s="159"/>
      <c r="C94" s="10"/>
      <c r="D94" s="10"/>
      <c r="E94" s="10"/>
      <c r="F94" s="10"/>
      <c r="G94" s="10"/>
      <c r="H94" s="10"/>
      <c r="I94" s="161"/>
      <c r="J94" s="161"/>
      <c r="K94" s="161"/>
      <c r="L94" s="10"/>
      <c r="M94" s="10"/>
      <c r="N94" s="10"/>
      <c r="O94" s="10"/>
      <c r="P94" s="10"/>
      <c r="Q94" s="10"/>
      <c r="R94" s="158"/>
      <c r="S94" s="158"/>
      <c r="T94" s="158"/>
      <c r="U94" s="158"/>
      <c r="V94" s="158"/>
      <c r="W94" s="9"/>
    </row>
    <row r="95" spans="1:23" ht="12.75">
      <c r="A95" s="158"/>
      <c r="B95" s="159"/>
      <c r="C95" s="160"/>
      <c r="D95" s="160"/>
      <c r="E95" s="160"/>
      <c r="F95" s="160"/>
      <c r="G95" s="160"/>
      <c r="H95" s="160"/>
      <c r="I95" s="160"/>
      <c r="J95" s="160"/>
      <c r="K95" s="160"/>
      <c r="L95" s="161"/>
      <c r="M95" s="161"/>
      <c r="N95" s="161"/>
      <c r="O95" s="161"/>
      <c r="P95" s="161"/>
      <c r="Q95" s="161"/>
      <c r="R95" s="158"/>
      <c r="S95" s="158"/>
      <c r="T95" s="158"/>
      <c r="U95" s="158"/>
      <c r="V95" s="158"/>
      <c r="W95" s="9"/>
    </row>
    <row r="96" spans="1:23" ht="12.75">
      <c r="A96" s="158"/>
      <c r="B96" s="159"/>
      <c r="C96" s="10"/>
      <c r="D96" s="10"/>
      <c r="E96" s="10"/>
      <c r="F96" s="10"/>
      <c r="G96" s="10"/>
      <c r="H96" s="10"/>
      <c r="I96" s="10"/>
      <c r="J96" s="10"/>
      <c r="K96" s="10"/>
      <c r="L96" s="161"/>
      <c r="M96" s="161"/>
      <c r="N96" s="161"/>
      <c r="O96" s="161"/>
      <c r="P96" s="161"/>
      <c r="Q96" s="161"/>
      <c r="R96" s="158"/>
      <c r="S96" s="158"/>
      <c r="T96" s="158"/>
      <c r="U96" s="158"/>
      <c r="V96" s="158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1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1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" customHeight="1">
      <c r="A102" s="9"/>
      <c r="B102" s="12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3"/>
      <c r="S102" s="162"/>
      <c r="T102" s="163"/>
      <c r="U102" s="163"/>
      <c r="V102" s="13"/>
      <c r="W102" s="9"/>
    </row>
    <row r="103" spans="1:23" ht="12.75">
      <c r="A103" s="158"/>
      <c r="B103" s="159"/>
      <c r="C103" s="161"/>
      <c r="D103" s="161"/>
      <c r="E103" s="161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58"/>
      <c r="S103" s="158"/>
      <c r="T103" s="158"/>
      <c r="U103" s="158"/>
      <c r="V103" s="158"/>
      <c r="W103" s="9"/>
    </row>
    <row r="104" spans="1:23" ht="12.75">
      <c r="A104" s="158"/>
      <c r="B104" s="159"/>
      <c r="C104" s="161"/>
      <c r="D104" s="161"/>
      <c r="E104" s="16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58"/>
      <c r="S104" s="158"/>
      <c r="T104" s="158"/>
      <c r="U104" s="158"/>
      <c r="V104" s="158"/>
      <c r="W104" s="9"/>
    </row>
    <row r="105" spans="1:23" ht="12.75">
      <c r="A105" s="158"/>
      <c r="B105" s="159"/>
      <c r="C105" s="160"/>
      <c r="D105" s="160"/>
      <c r="E105" s="160"/>
      <c r="F105" s="161"/>
      <c r="G105" s="161"/>
      <c r="H105" s="161"/>
      <c r="I105" s="160"/>
      <c r="J105" s="160"/>
      <c r="K105" s="160"/>
      <c r="L105" s="160"/>
      <c r="M105" s="160"/>
      <c r="N105" s="160"/>
      <c r="O105" s="160"/>
      <c r="P105" s="160"/>
      <c r="Q105" s="160"/>
      <c r="R105" s="158"/>
      <c r="S105" s="158"/>
      <c r="T105" s="158"/>
      <c r="U105" s="158"/>
      <c r="V105" s="158"/>
      <c r="W105" s="9"/>
    </row>
    <row r="106" spans="1:23" ht="12.75">
      <c r="A106" s="158"/>
      <c r="B106" s="159"/>
      <c r="C106" s="10"/>
      <c r="D106" s="10"/>
      <c r="E106" s="10"/>
      <c r="F106" s="161"/>
      <c r="G106" s="161"/>
      <c r="H106" s="161"/>
      <c r="I106" s="10"/>
      <c r="J106" s="10"/>
      <c r="K106" s="10"/>
      <c r="L106" s="10"/>
      <c r="M106" s="10"/>
      <c r="N106" s="10"/>
      <c r="O106" s="10"/>
      <c r="P106" s="10"/>
      <c r="Q106" s="10"/>
      <c r="R106" s="158"/>
      <c r="S106" s="158"/>
      <c r="T106" s="158"/>
      <c r="U106" s="158"/>
      <c r="V106" s="158"/>
      <c r="W106" s="9"/>
    </row>
    <row r="107" spans="1:23" ht="12.75">
      <c r="A107" s="158"/>
      <c r="B107" s="159"/>
      <c r="C107" s="160"/>
      <c r="D107" s="160"/>
      <c r="E107" s="160"/>
      <c r="F107" s="160"/>
      <c r="G107" s="160"/>
      <c r="H107" s="160"/>
      <c r="I107" s="161"/>
      <c r="J107" s="161"/>
      <c r="K107" s="161"/>
      <c r="L107" s="160"/>
      <c r="M107" s="160"/>
      <c r="N107" s="160"/>
      <c r="O107" s="160"/>
      <c r="P107" s="160"/>
      <c r="Q107" s="160"/>
      <c r="R107" s="158"/>
      <c r="S107" s="158"/>
      <c r="T107" s="158"/>
      <c r="U107" s="158"/>
      <c r="V107" s="158"/>
      <c r="W107" s="9"/>
    </row>
    <row r="108" spans="1:23" ht="12.75">
      <c r="A108" s="158"/>
      <c r="B108" s="159"/>
      <c r="C108" s="10"/>
      <c r="D108" s="10"/>
      <c r="E108" s="10"/>
      <c r="F108" s="10"/>
      <c r="G108" s="10"/>
      <c r="H108" s="10"/>
      <c r="I108" s="161"/>
      <c r="J108" s="161"/>
      <c r="K108" s="161"/>
      <c r="L108" s="10"/>
      <c r="M108" s="10"/>
      <c r="N108" s="10"/>
      <c r="O108" s="10"/>
      <c r="P108" s="10"/>
      <c r="Q108" s="10"/>
      <c r="R108" s="158"/>
      <c r="S108" s="158"/>
      <c r="T108" s="158"/>
      <c r="U108" s="158"/>
      <c r="V108" s="158"/>
      <c r="W108" s="9"/>
    </row>
    <row r="109" spans="1:23" ht="12.75">
      <c r="A109" s="158"/>
      <c r="B109" s="159"/>
      <c r="C109" s="160"/>
      <c r="D109" s="160"/>
      <c r="E109" s="160"/>
      <c r="F109" s="160"/>
      <c r="G109" s="160"/>
      <c r="H109" s="160"/>
      <c r="I109" s="160"/>
      <c r="J109" s="160"/>
      <c r="K109" s="160"/>
      <c r="L109" s="161"/>
      <c r="M109" s="161"/>
      <c r="N109" s="161"/>
      <c r="O109" s="161"/>
      <c r="P109" s="161"/>
      <c r="Q109" s="161"/>
      <c r="R109" s="158"/>
      <c r="S109" s="158"/>
      <c r="T109" s="158"/>
      <c r="U109" s="158"/>
      <c r="V109" s="158"/>
      <c r="W109" s="9"/>
    </row>
    <row r="110" spans="1:23" ht="12.75">
      <c r="A110" s="158"/>
      <c r="B110" s="159"/>
      <c r="C110" s="10"/>
      <c r="D110" s="10"/>
      <c r="E110" s="10"/>
      <c r="F110" s="10"/>
      <c r="G110" s="10"/>
      <c r="H110" s="10"/>
      <c r="I110" s="10"/>
      <c r="J110" s="10"/>
      <c r="K110" s="10"/>
      <c r="L110" s="161"/>
      <c r="M110" s="161"/>
      <c r="N110" s="161"/>
      <c r="O110" s="161"/>
      <c r="P110" s="161"/>
      <c r="Q110" s="161"/>
      <c r="R110" s="158"/>
      <c r="S110" s="158"/>
      <c r="T110" s="158"/>
      <c r="U110" s="158"/>
      <c r="V110" s="158"/>
      <c r="W110" s="9"/>
    </row>
    <row r="111" spans="1:2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</sheetData>
  <sheetProtection password="CB7D" sheet="1" objects="1" scenarios="1" selectLockedCells="1"/>
  <protectedRanges>
    <protectedRange sqref="F5 H5:I5 K5:L5 N5:O5 Q5 C7 E7 I7 K7:L7 N7:O7 Q7 C9 E9:F9 H9 L9 N9:O9 Q9 C11 E11:F11 H11:I11 K11 O11 Q11 C13 E13:F13 H13:I13 K13:L13 N13" name="rezultatai_1"/>
  </protectedRanges>
  <mergeCells count="442">
    <mergeCell ref="O2:V2"/>
    <mergeCell ref="D2:L2"/>
    <mergeCell ref="C3:E3"/>
    <mergeCell ref="F3:H3"/>
    <mergeCell ref="I3:K3"/>
    <mergeCell ref="L3:N3"/>
    <mergeCell ref="O3:Q3"/>
    <mergeCell ref="S3:U3"/>
    <mergeCell ref="O4:Q4"/>
    <mergeCell ref="R4:R5"/>
    <mergeCell ref="S4:S5"/>
    <mergeCell ref="T4:T5"/>
    <mergeCell ref="U4:U5"/>
    <mergeCell ref="V4:V5"/>
    <mergeCell ref="A4:A5"/>
    <mergeCell ref="B4:B5"/>
    <mergeCell ref="C4:E5"/>
    <mergeCell ref="F4:H4"/>
    <mergeCell ref="I4:K4"/>
    <mergeCell ref="L4:N4"/>
    <mergeCell ref="O6:Q6"/>
    <mergeCell ref="R6:R7"/>
    <mergeCell ref="S6:S7"/>
    <mergeCell ref="T6:T7"/>
    <mergeCell ref="U6:U7"/>
    <mergeCell ref="V6:V7"/>
    <mergeCell ref="A6:A7"/>
    <mergeCell ref="B6:B7"/>
    <mergeCell ref="C6:E6"/>
    <mergeCell ref="F6:H7"/>
    <mergeCell ref="I6:K6"/>
    <mergeCell ref="L6:N6"/>
    <mergeCell ref="O8:Q8"/>
    <mergeCell ref="R8:R9"/>
    <mergeCell ref="S8:S9"/>
    <mergeCell ref="T8:T9"/>
    <mergeCell ref="U8:U9"/>
    <mergeCell ref="V8:V9"/>
    <mergeCell ref="A8:A9"/>
    <mergeCell ref="B8:B9"/>
    <mergeCell ref="C8:E8"/>
    <mergeCell ref="F8:H8"/>
    <mergeCell ref="I8:K9"/>
    <mergeCell ref="L8:N8"/>
    <mergeCell ref="O10:Q10"/>
    <mergeCell ref="R10:R11"/>
    <mergeCell ref="S10:S11"/>
    <mergeCell ref="T10:T11"/>
    <mergeCell ref="U10:U11"/>
    <mergeCell ref="V10:V11"/>
    <mergeCell ref="A10:A11"/>
    <mergeCell ref="B10:B11"/>
    <mergeCell ref="C10:E10"/>
    <mergeCell ref="F10:H10"/>
    <mergeCell ref="I10:K10"/>
    <mergeCell ref="L10:N11"/>
    <mergeCell ref="O12:Q13"/>
    <mergeCell ref="R12:R13"/>
    <mergeCell ref="S12:S13"/>
    <mergeCell ref="T12:T13"/>
    <mergeCell ref="U12:U13"/>
    <mergeCell ref="V12:V13"/>
    <mergeCell ref="A12:A13"/>
    <mergeCell ref="B12:B13"/>
    <mergeCell ref="C12:E12"/>
    <mergeCell ref="F12:H12"/>
    <mergeCell ref="I12:K12"/>
    <mergeCell ref="L12:N12"/>
    <mergeCell ref="S17:U17"/>
    <mergeCell ref="A18:A19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A20:A21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A22:A23"/>
    <mergeCell ref="B22:B23"/>
    <mergeCell ref="C22:E22"/>
    <mergeCell ref="F22:H22"/>
    <mergeCell ref="I22:K23"/>
    <mergeCell ref="V22:V23"/>
    <mergeCell ref="A24:A25"/>
    <mergeCell ref="B24:B25"/>
    <mergeCell ref="C24:E24"/>
    <mergeCell ref="F24:H24"/>
    <mergeCell ref="I24:K24"/>
    <mergeCell ref="L24:N25"/>
    <mergeCell ref="O24:Q25"/>
    <mergeCell ref="R24:R25"/>
    <mergeCell ref="S24:S25"/>
    <mergeCell ref="L22:N22"/>
    <mergeCell ref="O22:Q22"/>
    <mergeCell ref="R22:R23"/>
    <mergeCell ref="S22:S23"/>
    <mergeCell ref="T22:T23"/>
    <mergeCell ref="U22:U23"/>
    <mergeCell ref="T24:T25"/>
    <mergeCell ref="U24:U25"/>
    <mergeCell ref="V24:V25"/>
    <mergeCell ref="C31:E31"/>
    <mergeCell ref="F31:H31"/>
    <mergeCell ref="I31:K31"/>
    <mergeCell ref="L31:N31"/>
    <mergeCell ref="O31:Q31"/>
    <mergeCell ref="S31:U31"/>
    <mergeCell ref="O32:Q32"/>
    <mergeCell ref="R32:R33"/>
    <mergeCell ref="S32:S33"/>
    <mergeCell ref="T32:T33"/>
    <mergeCell ref="U32:U33"/>
    <mergeCell ref="V32:V33"/>
    <mergeCell ref="A32:A33"/>
    <mergeCell ref="B32:B33"/>
    <mergeCell ref="C32:E33"/>
    <mergeCell ref="F32:H32"/>
    <mergeCell ref="I32:K32"/>
    <mergeCell ref="L32:N32"/>
    <mergeCell ref="O34:Q34"/>
    <mergeCell ref="R34:R35"/>
    <mergeCell ref="S34:S35"/>
    <mergeCell ref="T34:T35"/>
    <mergeCell ref="U34:U35"/>
    <mergeCell ref="V34:V35"/>
    <mergeCell ref="A34:A35"/>
    <mergeCell ref="B34:B35"/>
    <mergeCell ref="C34:E34"/>
    <mergeCell ref="F34:H35"/>
    <mergeCell ref="I34:K34"/>
    <mergeCell ref="L34:N34"/>
    <mergeCell ref="V38:V39"/>
    <mergeCell ref="A38:A39"/>
    <mergeCell ref="B38:B39"/>
    <mergeCell ref="C38:E38"/>
    <mergeCell ref="F38:H38"/>
    <mergeCell ref="I38:K38"/>
    <mergeCell ref="L38:N39"/>
    <mergeCell ref="O38:Q39"/>
    <mergeCell ref="R38:R39"/>
    <mergeCell ref="S38:S39"/>
    <mergeCell ref="O36:Q36"/>
    <mergeCell ref="R36:R37"/>
    <mergeCell ref="S36:S37"/>
    <mergeCell ref="T36:T37"/>
    <mergeCell ref="U36:U37"/>
    <mergeCell ref="V36:V37"/>
    <mergeCell ref="A36:A37"/>
    <mergeCell ref="B36:B37"/>
    <mergeCell ref="C36:E36"/>
    <mergeCell ref="F36:H36"/>
    <mergeCell ref="I36:K37"/>
    <mergeCell ref="L36:N36"/>
    <mergeCell ref="C45:E45"/>
    <mergeCell ref="F45:H45"/>
    <mergeCell ref="I45:K45"/>
    <mergeCell ref="L45:N45"/>
    <mergeCell ref="O45:Q45"/>
    <mergeCell ref="S45:U45"/>
    <mergeCell ref="T38:T39"/>
    <mergeCell ref="U38:U39"/>
    <mergeCell ref="O46:Q46"/>
    <mergeCell ref="R46:R47"/>
    <mergeCell ref="S46:S47"/>
    <mergeCell ref="T46:T47"/>
    <mergeCell ref="U46:U47"/>
    <mergeCell ref="V46:V47"/>
    <mergeCell ref="A46:A47"/>
    <mergeCell ref="B46:B47"/>
    <mergeCell ref="C46:E47"/>
    <mergeCell ref="F46:H46"/>
    <mergeCell ref="I46:K46"/>
    <mergeCell ref="L46:N46"/>
    <mergeCell ref="O48:Q48"/>
    <mergeCell ref="R48:R49"/>
    <mergeCell ref="S48:S49"/>
    <mergeCell ref="T48:T49"/>
    <mergeCell ref="U48:U49"/>
    <mergeCell ref="V48:V49"/>
    <mergeCell ref="A48:A49"/>
    <mergeCell ref="B48:B49"/>
    <mergeCell ref="C48:E48"/>
    <mergeCell ref="F48:H49"/>
    <mergeCell ref="I48:K48"/>
    <mergeCell ref="L48:N48"/>
    <mergeCell ref="T50:T51"/>
    <mergeCell ref="U50:U51"/>
    <mergeCell ref="V50:V51"/>
    <mergeCell ref="A50:A51"/>
    <mergeCell ref="B50:B51"/>
    <mergeCell ref="C50:E50"/>
    <mergeCell ref="F50:H50"/>
    <mergeCell ref="I50:K51"/>
    <mergeCell ref="L50:N50"/>
    <mergeCell ref="O50:Q50"/>
    <mergeCell ref="A52:A53"/>
    <mergeCell ref="B52:B53"/>
    <mergeCell ref="C52:E52"/>
    <mergeCell ref="F52:H52"/>
    <mergeCell ref="I52:K52"/>
    <mergeCell ref="L52:N53"/>
    <mergeCell ref="R50:R51"/>
    <mergeCell ref="S50:S51"/>
    <mergeCell ref="B59:W59"/>
    <mergeCell ref="C60:E60"/>
    <mergeCell ref="F60:H60"/>
    <mergeCell ref="I60:K60"/>
    <mergeCell ref="L60:N60"/>
    <mergeCell ref="O60:Q60"/>
    <mergeCell ref="S60:U60"/>
    <mergeCell ref="O52:Q53"/>
    <mergeCell ref="R52:R53"/>
    <mergeCell ref="S52:S53"/>
    <mergeCell ref="T52:T53"/>
    <mergeCell ref="U52:U53"/>
    <mergeCell ref="V52:V53"/>
    <mergeCell ref="O61:Q61"/>
    <mergeCell ref="R61:R62"/>
    <mergeCell ref="S61:S62"/>
    <mergeCell ref="T61:T62"/>
    <mergeCell ref="U61:U62"/>
    <mergeCell ref="V61:V62"/>
    <mergeCell ref="A61:A62"/>
    <mergeCell ref="B61:B62"/>
    <mergeCell ref="C61:E62"/>
    <mergeCell ref="F61:H61"/>
    <mergeCell ref="I61:K61"/>
    <mergeCell ref="L61:N61"/>
    <mergeCell ref="O63:Q63"/>
    <mergeCell ref="R63:R64"/>
    <mergeCell ref="S63:S64"/>
    <mergeCell ref="T63:T64"/>
    <mergeCell ref="U63:U64"/>
    <mergeCell ref="V63:V64"/>
    <mergeCell ref="A63:A64"/>
    <mergeCell ref="B63:B64"/>
    <mergeCell ref="C63:E63"/>
    <mergeCell ref="F63:H64"/>
    <mergeCell ref="I63:K63"/>
    <mergeCell ref="L63:N63"/>
    <mergeCell ref="V67:V68"/>
    <mergeCell ref="A67:A68"/>
    <mergeCell ref="B67:B68"/>
    <mergeCell ref="C67:E67"/>
    <mergeCell ref="F67:H67"/>
    <mergeCell ref="I67:K67"/>
    <mergeCell ref="L67:N68"/>
    <mergeCell ref="O67:Q68"/>
    <mergeCell ref="R67:R68"/>
    <mergeCell ref="S67:S68"/>
    <mergeCell ref="O65:Q65"/>
    <mergeCell ref="R65:R66"/>
    <mergeCell ref="S65:S66"/>
    <mergeCell ref="T65:T66"/>
    <mergeCell ref="U65:U66"/>
    <mergeCell ref="V65:V66"/>
    <mergeCell ref="A65:A66"/>
    <mergeCell ref="B65:B66"/>
    <mergeCell ref="C65:E65"/>
    <mergeCell ref="F65:H65"/>
    <mergeCell ref="I65:K66"/>
    <mergeCell ref="L65:N65"/>
    <mergeCell ref="C74:E74"/>
    <mergeCell ref="F74:H74"/>
    <mergeCell ref="I74:K74"/>
    <mergeCell ref="L74:N74"/>
    <mergeCell ref="O74:Q74"/>
    <mergeCell ref="S74:U74"/>
    <mergeCell ref="T67:T68"/>
    <mergeCell ref="U67:U68"/>
    <mergeCell ref="O75:Q75"/>
    <mergeCell ref="R75:R76"/>
    <mergeCell ref="S75:S76"/>
    <mergeCell ref="T75:T76"/>
    <mergeCell ref="U75:U76"/>
    <mergeCell ref="V75:V76"/>
    <mergeCell ref="A75:A76"/>
    <mergeCell ref="B75:B76"/>
    <mergeCell ref="C75:E76"/>
    <mergeCell ref="F75:H75"/>
    <mergeCell ref="I75:K75"/>
    <mergeCell ref="L75:N75"/>
    <mergeCell ref="O77:Q77"/>
    <mergeCell ref="R77:R78"/>
    <mergeCell ref="S77:S78"/>
    <mergeCell ref="T77:T78"/>
    <mergeCell ref="U77:U78"/>
    <mergeCell ref="V77:V78"/>
    <mergeCell ref="A77:A78"/>
    <mergeCell ref="B77:B78"/>
    <mergeCell ref="C77:E77"/>
    <mergeCell ref="F77:H78"/>
    <mergeCell ref="I77:K77"/>
    <mergeCell ref="L77:N77"/>
    <mergeCell ref="V81:V82"/>
    <mergeCell ref="A81:A82"/>
    <mergeCell ref="B81:B82"/>
    <mergeCell ref="C81:E81"/>
    <mergeCell ref="F81:H81"/>
    <mergeCell ref="I81:K81"/>
    <mergeCell ref="L81:N82"/>
    <mergeCell ref="O81:Q82"/>
    <mergeCell ref="R81:R82"/>
    <mergeCell ref="S81:S82"/>
    <mergeCell ref="O79:Q79"/>
    <mergeCell ref="R79:R80"/>
    <mergeCell ref="S79:S80"/>
    <mergeCell ref="T79:T80"/>
    <mergeCell ref="U79:U80"/>
    <mergeCell ref="V79:V80"/>
    <mergeCell ref="A79:A80"/>
    <mergeCell ref="B79:B80"/>
    <mergeCell ref="C79:E79"/>
    <mergeCell ref="F79:H79"/>
    <mergeCell ref="I79:K80"/>
    <mergeCell ref="L79:N79"/>
    <mergeCell ref="C88:E88"/>
    <mergeCell ref="F88:H88"/>
    <mergeCell ref="I88:K88"/>
    <mergeCell ref="L88:N88"/>
    <mergeCell ref="O88:Q88"/>
    <mergeCell ref="S88:U88"/>
    <mergeCell ref="T81:T82"/>
    <mergeCell ref="U81:U82"/>
    <mergeCell ref="O89:Q89"/>
    <mergeCell ref="R89:R90"/>
    <mergeCell ref="S89:S90"/>
    <mergeCell ref="T89:T90"/>
    <mergeCell ref="U89:U90"/>
    <mergeCell ref="V89:V90"/>
    <mergeCell ref="A89:A90"/>
    <mergeCell ref="B89:B90"/>
    <mergeCell ref="C89:E90"/>
    <mergeCell ref="F89:H89"/>
    <mergeCell ref="I89:K89"/>
    <mergeCell ref="L89:N89"/>
    <mergeCell ref="O91:Q91"/>
    <mergeCell ref="R91:R92"/>
    <mergeCell ref="S91:S92"/>
    <mergeCell ref="T91:T92"/>
    <mergeCell ref="U91:U92"/>
    <mergeCell ref="V91:V92"/>
    <mergeCell ref="A91:A92"/>
    <mergeCell ref="B91:B92"/>
    <mergeCell ref="C91:E91"/>
    <mergeCell ref="F91:H92"/>
    <mergeCell ref="I91:K91"/>
    <mergeCell ref="L91:N91"/>
    <mergeCell ref="V95:V96"/>
    <mergeCell ref="A95:A96"/>
    <mergeCell ref="B95:B96"/>
    <mergeCell ref="C95:E95"/>
    <mergeCell ref="F95:H95"/>
    <mergeCell ref="I95:K95"/>
    <mergeCell ref="L95:N96"/>
    <mergeCell ref="O95:Q96"/>
    <mergeCell ref="R95:R96"/>
    <mergeCell ref="S95:S96"/>
    <mergeCell ref="O93:Q93"/>
    <mergeCell ref="R93:R94"/>
    <mergeCell ref="S93:S94"/>
    <mergeCell ref="T93:T94"/>
    <mergeCell ref="U93:U94"/>
    <mergeCell ref="V93:V94"/>
    <mergeCell ref="A93:A94"/>
    <mergeCell ref="B93:B94"/>
    <mergeCell ref="C93:E93"/>
    <mergeCell ref="F93:H93"/>
    <mergeCell ref="I93:K94"/>
    <mergeCell ref="L93:N93"/>
    <mergeCell ref="C102:E102"/>
    <mergeCell ref="F102:H102"/>
    <mergeCell ref="I102:K102"/>
    <mergeCell ref="L102:N102"/>
    <mergeCell ref="O102:Q102"/>
    <mergeCell ref="S102:U102"/>
    <mergeCell ref="T95:T96"/>
    <mergeCell ref="U95:U96"/>
    <mergeCell ref="O103:Q103"/>
    <mergeCell ref="R103:R104"/>
    <mergeCell ref="S103:S104"/>
    <mergeCell ref="T103:T104"/>
    <mergeCell ref="U103:U104"/>
    <mergeCell ref="V103:V104"/>
    <mergeCell ref="A103:A104"/>
    <mergeCell ref="B103:B104"/>
    <mergeCell ref="C103:E104"/>
    <mergeCell ref="F103:H103"/>
    <mergeCell ref="I103:K103"/>
    <mergeCell ref="L103:N103"/>
    <mergeCell ref="O105:Q105"/>
    <mergeCell ref="R105:R106"/>
    <mergeCell ref="S105:S106"/>
    <mergeCell ref="T105:T106"/>
    <mergeCell ref="U105:U106"/>
    <mergeCell ref="V105:V106"/>
    <mergeCell ref="A105:A106"/>
    <mergeCell ref="B105:B106"/>
    <mergeCell ref="C105:E105"/>
    <mergeCell ref="F105:H106"/>
    <mergeCell ref="I105:K105"/>
    <mergeCell ref="L105:N105"/>
    <mergeCell ref="O107:Q107"/>
    <mergeCell ref="R107:R108"/>
    <mergeCell ref="S107:S108"/>
    <mergeCell ref="T107:T108"/>
    <mergeCell ref="U107:U108"/>
    <mergeCell ref="V107:V108"/>
    <mergeCell ref="A107:A108"/>
    <mergeCell ref="B107:B108"/>
    <mergeCell ref="C107:E107"/>
    <mergeCell ref="F107:H107"/>
    <mergeCell ref="I107:K108"/>
    <mergeCell ref="L107:N107"/>
    <mergeCell ref="O109:Q110"/>
    <mergeCell ref="R109:R110"/>
    <mergeCell ref="S109:S110"/>
    <mergeCell ref="T109:T110"/>
    <mergeCell ref="U109:U110"/>
    <mergeCell ref="V109:V110"/>
    <mergeCell ref="A109:A110"/>
    <mergeCell ref="B109:B110"/>
    <mergeCell ref="C109:E109"/>
    <mergeCell ref="F109:H109"/>
    <mergeCell ref="I109:K109"/>
    <mergeCell ref="L109:N110"/>
  </mergeCells>
  <printOptions/>
  <pageMargins left="0.36" right="0.75" top="0.24" bottom="0.59" header="0.19" footer="0.5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apas2"/>
  <dimension ref="A1:X116"/>
  <sheetViews>
    <sheetView view="pageBreakPreview" zoomScale="60" zoomScaleNormal="75" zoomScalePageLayoutView="0" workbookViewId="0" topLeftCell="A1">
      <selection activeCell="F5" sqref="F5"/>
    </sheetView>
  </sheetViews>
  <sheetFormatPr defaultColWidth="9.140625" defaultRowHeight="15"/>
  <cols>
    <col min="1" max="1" width="3.28125" style="1" customWidth="1"/>
    <col min="2" max="2" width="36.57421875" style="1" customWidth="1"/>
    <col min="3" max="3" width="5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1" customWidth="1"/>
    <col min="10" max="10" width="1.7109375" style="1" customWidth="1"/>
    <col min="11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7" width="5.7109375" style="1" customWidth="1"/>
    <col min="18" max="18" width="8.140625" style="1" customWidth="1"/>
    <col min="19" max="19" width="6.8515625" style="1" customWidth="1"/>
    <col min="20" max="20" width="1.7109375" style="1" customWidth="1"/>
    <col min="21" max="21" width="6.8515625" style="1" customWidth="1"/>
    <col min="22" max="22" width="6.57421875" style="1" customWidth="1"/>
    <col min="23" max="16384" width="9.140625" style="1" customWidth="1"/>
  </cols>
  <sheetData>
    <row r="1" spans="2:22" ht="28.5" customHeight="1" thickBot="1">
      <c r="B1" s="101" t="str">
        <f>Reg!A1</f>
        <v>Pasaulio Lietuvių Žaidynės 2017</v>
      </c>
      <c r="C1" s="100"/>
      <c r="D1" s="100"/>
      <c r="E1" s="100"/>
      <c r="F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 t="s">
        <v>13</v>
      </c>
      <c r="S1" s="100"/>
      <c r="T1" s="100"/>
      <c r="U1" s="100"/>
      <c r="V1" s="100"/>
    </row>
    <row r="2" spans="1:22" ht="26.25" customHeight="1" thickBot="1">
      <c r="A2" s="2"/>
      <c r="C2" s="23" t="s">
        <v>16</v>
      </c>
      <c r="D2" s="218" t="str">
        <f>IF(V4=1,B4,IF(V6=1,B6,IF(V8=1,B8,IF(V10=1,B10,IF(V12=1,B12,"")))))</f>
        <v>Donatas Matijoška</v>
      </c>
      <c r="E2" s="219"/>
      <c r="F2" s="219"/>
      <c r="G2" s="219"/>
      <c r="H2" s="219"/>
      <c r="I2" s="219"/>
      <c r="J2" s="219"/>
      <c r="K2" s="219"/>
      <c r="L2" s="220"/>
      <c r="M2" s="22"/>
      <c r="N2" s="21" t="s">
        <v>17</v>
      </c>
      <c r="O2" s="218" t="str">
        <f>IF(V4=2,B4,IF(V6=2,B6,IF(V8=2,B8,IF(V10=2,B10,IF(V12=2,B12,"")))))</f>
        <v>Almiras Kavaliauskas</v>
      </c>
      <c r="P2" s="219"/>
      <c r="Q2" s="219"/>
      <c r="R2" s="219"/>
      <c r="S2" s="219"/>
      <c r="T2" s="219"/>
      <c r="U2" s="219"/>
      <c r="V2" s="220"/>
    </row>
    <row r="3" spans="2:22" ht="24" customHeight="1" thickBot="1">
      <c r="B3" s="3"/>
      <c r="C3" s="229">
        <v>1</v>
      </c>
      <c r="D3" s="229"/>
      <c r="E3" s="229"/>
      <c r="F3" s="229">
        <v>2</v>
      </c>
      <c r="G3" s="229"/>
      <c r="H3" s="229"/>
      <c r="I3" s="229">
        <v>3</v>
      </c>
      <c r="J3" s="229"/>
      <c r="K3" s="229"/>
      <c r="L3" s="230">
        <v>4</v>
      </c>
      <c r="M3" s="230"/>
      <c r="N3" s="230"/>
      <c r="O3" s="229">
        <v>5</v>
      </c>
      <c r="P3" s="229"/>
      <c r="Q3" s="229"/>
      <c r="R3" s="4" t="s">
        <v>0</v>
      </c>
      <c r="S3" s="231" t="s">
        <v>1</v>
      </c>
      <c r="T3" s="231"/>
      <c r="U3" s="231"/>
      <c r="V3" s="4" t="s">
        <v>2</v>
      </c>
    </row>
    <row r="4" spans="1:22" ht="36.75" customHeight="1">
      <c r="A4" s="227">
        <v>1</v>
      </c>
      <c r="B4" s="228" t="str">
        <f>IF(Reg!B5=0,"",Reg!B5)</f>
        <v>Donatas Matijoška</v>
      </c>
      <c r="C4" s="206" t="s">
        <v>3</v>
      </c>
      <c r="D4" s="207"/>
      <c r="E4" s="208"/>
      <c r="F4" s="209" t="str">
        <f>IF((F5+H5)=0,"",IF((F5-H5)&gt;0,"1","0"))</f>
        <v>1</v>
      </c>
      <c r="G4" s="210"/>
      <c r="H4" s="211"/>
      <c r="I4" s="209" t="str">
        <f>IF((I5+K5)=0,"",IF((I5-K5)&gt;0,"1","0"))</f>
        <v>1</v>
      </c>
      <c r="J4" s="210"/>
      <c r="K4" s="211"/>
      <c r="L4" s="209" t="str">
        <f>IF((L5+N5)=0,"",IF((L5-N5)&gt;0,"1","0"))</f>
        <v>1</v>
      </c>
      <c r="M4" s="210"/>
      <c r="N4" s="211"/>
      <c r="O4" s="209" t="str">
        <f>IF((O5+Q5)=0,"",IF((O5-Q5)&gt;0,"1","0"))</f>
        <v>1</v>
      </c>
      <c r="P4" s="210"/>
      <c r="Q4" s="212"/>
      <c r="R4" s="213">
        <f>IF(F4="","",IF(I4="",(F4),IF(L4="",(I4+F4),IF(O4="",(L4+I4+F4),(F4+I4+L4+O4)))))</f>
        <v>4</v>
      </c>
      <c r="S4" s="214">
        <f>IF(F5="","",(F5+I5+L5+O5))</f>
        <v>12</v>
      </c>
      <c r="T4" s="215" t="s">
        <v>4</v>
      </c>
      <c r="U4" s="216">
        <f>IF(H5="","",(H5+K5+N5+Q5))</f>
        <v>2</v>
      </c>
      <c r="V4" s="217">
        <v>1</v>
      </c>
    </row>
    <row r="5" spans="1:22" ht="36.75" customHeight="1">
      <c r="A5" s="226"/>
      <c r="B5" s="203"/>
      <c r="C5" s="199"/>
      <c r="D5" s="200"/>
      <c r="E5" s="201"/>
      <c r="F5" s="24">
        <v>3</v>
      </c>
      <c r="G5" s="133" t="s">
        <v>4</v>
      </c>
      <c r="H5" s="25">
        <v>1</v>
      </c>
      <c r="I5" s="24">
        <v>3</v>
      </c>
      <c r="J5" s="133" t="s">
        <v>4</v>
      </c>
      <c r="K5" s="25">
        <v>0</v>
      </c>
      <c r="L5" s="24">
        <v>3</v>
      </c>
      <c r="M5" s="133" t="s">
        <v>4</v>
      </c>
      <c r="N5" s="25">
        <v>0</v>
      </c>
      <c r="O5" s="24">
        <v>3</v>
      </c>
      <c r="P5" s="133" t="s">
        <v>4</v>
      </c>
      <c r="Q5" s="26">
        <v>1</v>
      </c>
      <c r="R5" s="180"/>
      <c r="S5" s="195"/>
      <c r="T5" s="196"/>
      <c r="U5" s="197"/>
      <c r="V5" s="198"/>
    </row>
    <row r="6" spans="1:22" ht="36.75" customHeight="1">
      <c r="A6" s="223">
        <v>2</v>
      </c>
      <c r="B6" s="202" t="str">
        <f>IF(Reg!B10=0,"",Reg!B10)</f>
        <v>Remigijus Barauskas</v>
      </c>
      <c r="C6" s="171" t="str">
        <f>IF(F4="","",IF(F4="1","0","1"))</f>
        <v>0</v>
      </c>
      <c r="D6" s="172"/>
      <c r="E6" s="173"/>
      <c r="F6" s="174" t="s">
        <v>3</v>
      </c>
      <c r="G6" s="175"/>
      <c r="H6" s="190"/>
      <c r="I6" s="171" t="str">
        <f>IF((I7+K7)=0,"",IF((I7-K7)&gt;0,"1","0"))</f>
        <v>1</v>
      </c>
      <c r="J6" s="172"/>
      <c r="K6" s="173"/>
      <c r="L6" s="171" t="str">
        <f>IF((L7+N7)=0,"",IF((L7-N7)&gt;0,"1","0"))</f>
        <v>0</v>
      </c>
      <c r="M6" s="172"/>
      <c r="N6" s="173"/>
      <c r="O6" s="171" t="str">
        <f>IF((O7+Q7)=0,"",IF((O7-Q7)&gt;0,"1","0"))</f>
        <v>0</v>
      </c>
      <c r="P6" s="172"/>
      <c r="Q6" s="194"/>
      <c r="R6" s="180">
        <f>IF(C6="","",IF(I6="",(C6),IF(L6="",(C6+I6),IF(O6="",(L6+I6+C6),(O6+L6+I6+C6)))))</f>
        <v>1</v>
      </c>
      <c r="S6" s="182">
        <f>IF(C7="","",(C7+I7+L7+O7))</f>
        <v>6</v>
      </c>
      <c r="T6" s="184" t="s">
        <v>4</v>
      </c>
      <c r="U6" s="186">
        <f>IF(E7="","",(E7+K7+N7+Q7))</f>
        <v>9</v>
      </c>
      <c r="V6" s="188">
        <v>4</v>
      </c>
    </row>
    <row r="7" spans="1:22" ht="36.75" customHeight="1">
      <c r="A7" s="226"/>
      <c r="B7" s="203"/>
      <c r="C7" s="135">
        <f>IF(H5="","",H5)</f>
        <v>1</v>
      </c>
      <c r="D7" s="134" t="s">
        <v>4</v>
      </c>
      <c r="E7" s="136">
        <f>IF(F5="","",F5)</f>
        <v>3</v>
      </c>
      <c r="F7" s="191"/>
      <c r="G7" s="192"/>
      <c r="H7" s="193"/>
      <c r="I7" s="27">
        <v>3</v>
      </c>
      <c r="J7" s="134" t="s">
        <v>4</v>
      </c>
      <c r="K7" s="28">
        <v>0</v>
      </c>
      <c r="L7" s="27">
        <v>1</v>
      </c>
      <c r="M7" s="137" t="s">
        <v>4</v>
      </c>
      <c r="N7" s="28">
        <v>3</v>
      </c>
      <c r="O7" s="27">
        <v>1</v>
      </c>
      <c r="P7" s="137" t="s">
        <v>4</v>
      </c>
      <c r="Q7" s="29">
        <v>3</v>
      </c>
      <c r="R7" s="180"/>
      <c r="S7" s="195"/>
      <c r="T7" s="196"/>
      <c r="U7" s="197"/>
      <c r="V7" s="198"/>
    </row>
    <row r="8" spans="1:22" ht="36.75" customHeight="1">
      <c r="A8" s="223">
        <v>3</v>
      </c>
      <c r="B8" s="202" t="str">
        <f>IF(Reg!B13=0,"",Reg!B13)</f>
        <v>Aurimas Morkūnas</v>
      </c>
      <c r="C8" s="171" t="str">
        <f>IF(I4="","",IF(I4="1","0","1"))</f>
        <v>0</v>
      </c>
      <c r="D8" s="172"/>
      <c r="E8" s="173"/>
      <c r="F8" s="171" t="str">
        <f>IF(I6="","",IF(I6="1","0","1"))</f>
        <v>0</v>
      </c>
      <c r="G8" s="172"/>
      <c r="H8" s="173"/>
      <c r="I8" s="191" t="s">
        <v>3</v>
      </c>
      <c r="J8" s="192"/>
      <c r="K8" s="193"/>
      <c r="L8" s="171" t="str">
        <f>IF((L9+N9)=0,"",IF((L9-N9)&gt;0,"1","0"))</f>
        <v>0</v>
      </c>
      <c r="M8" s="172"/>
      <c r="N8" s="173"/>
      <c r="O8" s="171" t="str">
        <f>IF((O9+Q9)=0,"",IF((O9-Q9)&gt;0,"1","0"))</f>
        <v>0</v>
      </c>
      <c r="P8" s="172"/>
      <c r="Q8" s="194"/>
      <c r="R8" s="180">
        <f>IF(F8="","",IF(F8="",(C8),IF(L8="",(C8+F8),IF(O8="",(L8+F8+C8),(L8+F8+C8+O8)))))</f>
        <v>0</v>
      </c>
      <c r="S8" s="182">
        <f>IF(F9="","",(C9+F9+L9+O9))</f>
        <v>2</v>
      </c>
      <c r="T8" s="184" t="s">
        <v>4</v>
      </c>
      <c r="U8" s="186">
        <f>IF(H9="","",(E9+H9+N9+Q9))</f>
        <v>12</v>
      </c>
      <c r="V8" s="188">
        <v>5</v>
      </c>
    </row>
    <row r="9" spans="1:22" ht="36.75" customHeight="1">
      <c r="A9" s="226"/>
      <c r="B9" s="203"/>
      <c r="C9" s="138">
        <f>IF(K5="","",K5)</f>
        <v>0</v>
      </c>
      <c r="D9" s="133" t="s">
        <v>4</v>
      </c>
      <c r="E9" s="139">
        <f>IF(I5="","",I5)</f>
        <v>3</v>
      </c>
      <c r="F9" s="138">
        <f>IF(K7="","",K7)</f>
        <v>0</v>
      </c>
      <c r="G9" s="133" t="s">
        <v>4</v>
      </c>
      <c r="H9" s="139">
        <f>IF(I7="","",I7)</f>
        <v>3</v>
      </c>
      <c r="I9" s="199"/>
      <c r="J9" s="200"/>
      <c r="K9" s="201"/>
      <c r="L9" s="24">
        <v>2</v>
      </c>
      <c r="M9" s="133" t="s">
        <v>4</v>
      </c>
      <c r="N9" s="25">
        <v>3</v>
      </c>
      <c r="O9" s="24">
        <v>0</v>
      </c>
      <c r="P9" s="133" t="s">
        <v>4</v>
      </c>
      <c r="Q9" s="26">
        <v>3</v>
      </c>
      <c r="R9" s="180"/>
      <c r="S9" s="195"/>
      <c r="T9" s="196"/>
      <c r="U9" s="197"/>
      <c r="V9" s="198"/>
    </row>
    <row r="10" spans="1:22" ht="36.75" customHeight="1">
      <c r="A10" s="223">
        <v>4</v>
      </c>
      <c r="B10" s="202" t="str">
        <f>IF(Reg!B18=0,"",Reg!B18)</f>
        <v>Sergejus Pavlovas</v>
      </c>
      <c r="C10" s="171" t="str">
        <f>IF(L4="","",IF(L4="1","0","1"))</f>
        <v>0</v>
      </c>
      <c r="D10" s="172"/>
      <c r="E10" s="173"/>
      <c r="F10" s="171" t="str">
        <f>IF(L6="","",IF(L6="1","0","1"))</f>
        <v>1</v>
      </c>
      <c r="G10" s="172"/>
      <c r="H10" s="173"/>
      <c r="I10" s="171" t="str">
        <f>IF(L8="","",IF(L8="1","0","1"))</f>
        <v>1</v>
      </c>
      <c r="J10" s="172"/>
      <c r="K10" s="173"/>
      <c r="L10" s="174" t="s">
        <v>3</v>
      </c>
      <c r="M10" s="175"/>
      <c r="N10" s="190"/>
      <c r="O10" s="171" t="str">
        <f>IF((O11+Q11)=0,"",IF((O11-Q11)&gt;0,"1","0"))</f>
        <v>0</v>
      </c>
      <c r="P10" s="172"/>
      <c r="Q10" s="194"/>
      <c r="R10" s="180">
        <f>IF(I10="","",IF(F10="",(C10),IF(I10="",(C10+F10),IF(O10="",(I10+F10+C10),(I10+F10+C10+O10)))))</f>
        <v>2</v>
      </c>
      <c r="S10" s="182">
        <f>IF(I11="","",(C11+F11+I11+O11))</f>
        <v>6</v>
      </c>
      <c r="T10" s="184" t="s">
        <v>4</v>
      </c>
      <c r="U10" s="186">
        <f>IF(K11="","",(E11+H11+K11+Q11))</f>
        <v>9</v>
      </c>
      <c r="V10" s="188">
        <v>3</v>
      </c>
    </row>
    <row r="11" spans="1:22" ht="36.75" customHeight="1">
      <c r="A11" s="226"/>
      <c r="B11" s="203"/>
      <c r="C11" s="135">
        <f>IF(N5="","",N5)</f>
        <v>0</v>
      </c>
      <c r="D11" s="137" t="s">
        <v>4</v>
      </c>
      <c r="E11" s="136">
        <f>IF(L5="","",L5)</f>
        <v>3</v>
      </c>
      <c r="F11" s="135">
        <f>IF(N7="","",N7)</f>
        <v>3</v>
      </c>
      <c r="G11" s="137" t="s">
        <v>4</v>
      </c>
      <c r="H11" s="136">
        <f>IF(L7="","",L7)</f>
        <v>1</v>
      </c>
      <c r="I11" s="135">
        <f>IF(N9="","",N9)</f>
        <v>3</v>
      </c>
      <c r="J11" s="137" t="s">
        <v>4</v>
      </c>
      <c r="K11" s="136">
        <f>IF(L9="","",L9)</f>
        <v>2</v>
      </c>
      <c r="L11" s="191"/>
      <c r="M11" s="192"/>
      <c r="N11" s="193"/>
      <c r="O11" s="27">
        <v>0</v>
      </c>
      <c r="P11" s="137" t="s">
        <v>4</v>
      </c>
      <c r="Q11" s="29">
        <v>3</v>
      </c>
      <c r="R11" s="180"/>
      <c r="S11" s="195"/>
      <c r="T11" s="196"/>
      <c r="U11" s="197"/>
      <c r="V11" s="198"/>
    </row>
    <row r="12" spans="1:22" ht="36.75" customHeight="1">
      <c r="A12" s="223">
        <v>5</v>
      </c>
      <c r="B12" s="202" t="str">
        <f>IF(Reg!B22=0,"",Reg!B22)</f>
        <v>Almiras Kavaliauskas</v>
      </c>
      <c r="C12" s="171" t="str">
        <f>IF(O4="","",IF(O4="1","0","1"))</f>
        <v>0</v>
      </c>
      <c r="D12" s="172"/>
      <c r="E12" s="173"/>
      <c r="F12" s="171" t="str">
        <f>IF(O6="","",IF(O6="1","0","1"))</f>
        <v>1</v>
      </c>
      <c r="G12" s="172"/>
      <c r="H12" s="173"/>
      <c r="I12" s="171" t="str">
        <f>IF(O8="","",IF(O8="1","0","1"))</f>
        <v>1</v>
      </c>
      <c r="J12" s="172"/>
      <c r="K12" s="173"/>
      <c r="L12" s="171" t="str">
        <f>IF(O10="","",IF(O10="1","0","1"))</f>
        <v>1</v>
      </c>
      <c r="M12" s="172"/>
      <c r="N12" s="173"/>
      <c r="O12" s="174" t="s">
        <v>3</v>
      </c>
      <c r="P12" s="175"/>
      <c r="Q12" s="176"/>
      <c r="R12" s="180">
        <f>IF(L12="","",IF(F12="",(C12),IF(I12="",(C12+F12),IF(L12="",(I12+F12+C12),(I12+F12+C12+L12)))))</f>
        <v>3</v>
      </c>
      <c r="S12" s="182">
        <f>IF(L13="","",(C13+F13+I13+L13))</f>
        <v>10</v>
      </c>
      <c r="T12" s="184" t="s">
        <v>4</v>
      </c>
      <c r="U12" s="186">
        <f>IF(N13="","",(E13+H13+K13+N13))</f>
        <v>4</v>
      </c>
      <c r="V12" s="188">
        <v>2</v>
      </c>
    </row>
    <row r="13" spans="1:22" ht="36.75" customHeight="1" thickBot="1">
      <c r="A13" s="224"/>
      <c r="B13" s="225"/>
      <c r="C13" s="140">
        <f>IF(Q5="","",Q5)</f>
        <v>1</v>
      </c>
      <c r="D13" s="141" t="s">
        <v>4</v>
      </c>
      <c r="E13" s="142">
        <f>IF(O5="","",O5)</f>
        <v>3</v>
      </c>
      <c r="F13" s="140">
        <f>IF(Q7="","",Q7)</f>
        <v>3</v>
      </c>
      <c r="G13" s="141" t="s">
        <v>4</v>
      </c>
      <c r="H13" s="142">
        <f>IF(O7="","",O7)</f>
        <v>1</v>
      </c>
      <c r="I13" s="140">
        <f>IF(Q9="","",Q9)</f>
        <v>3</v>
      </c>
      <c r="J13" s="141" t="s">
        <v>4</v>
      </c>
      <c r="K13" s="142">
        <f>IF(O9="","",O9)</f>
        <v>0</v>
      </c>
      <c r="L13" s="140">
        <f>IF(Q11="","",Q11)</f>
        <v>3</v>
      </c>
      <c r="M13" s="141" t="s">
        <v>4</v>
      </c>
      <c r="N13" s="142">
        <f>IF(O11="","",O11)</f>
        <v>0</v>
      </c>
      <c r="O13" s="177"/>
      <c r="P13" s="178"/>
      <c r="Q13" s="179"/>
      <c r="R13" s="181"/>
      <c r="S13" s="183"/>
      <c r="T13" s="185"/>
      <c r="U13" s="187"/>
      <c r="V13" s="189"/>
    </row>
    <row r="14" spans="1:22" ht="30">
      <c r="A14" s="5"/>
      <c r="B14" s="6" t="s">
        <v>41</v>
      </c>
      <c r="C14" s="143" t="s">
        <v>37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  <c r="P14" s="144"/>
      <c r="Q14" s="144"/>
      <c r="R14" s="144"/>
      <c r="S14" s="144"/>
      <c r="T14" s="144"/>
      <c r="U14" s="144"/>
      <c r="V14" s="7"/>
    </row>
    <row r="15" spans="1:21" ht="17.25" customHeight="1">
      <c r="A15" s="5"/>
      <c r="B15" s="6" t="s">
        <v>5</v>
      </c>
      <c r="C15" s="143" t="s">
        <v>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5"/>
      <c r="P15" s="145"/>
      <c r="Q15" s="145"/>
      <c r="R15" s="145"/>
      <c r="S15" s="145"/>
      <c r="T15" s="145"/>
      <c r="U15" s="145"/>
    </row>
    <row r="16" spans="1:21" ht="20.25" customHeight="1">
      <c r="A16" s="5"/>
      <c r="B16" s="6" t="s">
        <v>6</v>
      </c>
      <c r="C16" s="143" t="s">
        <v>39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5"/>
      <c r="P16" s="145"/>
      <c r="Q16" s="145"/>
      <c r="R16" s="145"/>
      <c r="S16" s="145"/>
      <c r="T16" s="145"/>
      <c r="U16" s="145"/>
    </row>
    <row r="17" spans="2:22" ht="24" customHeight="1">
      <c r="B17" s="8" t="s">
        <v>7</v>
      </c>
      <c r="C17" s="146" t="s">
        <v>40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7"/>
      <c r="P17" s="147"/>
      <c r="Q17" s="147"/>
      <c r="R17" s="148"/>
      <c r="S17" s="165"/>
      <c r="T17" s="166"/>
      <c r="U17" s="166"/>
      <c r="V17" s="4"/>
    </row>
    <row r="18" spans="1:24" ht="12.75">
      <c r="A18" s="158"/>
      <c r="B18" s="159"/>
      <c r="C18" s="161"/>
      <c r="D18" s="161"/>
      <c r="E18" s="161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58"/>
      <c r="S18" s="158"/>
      <c r="T18" s="158"/>
      <c r="U18" s="158"/>
      <c r="V18" s="158"/>
      <c r="W18" s="9"/>
      <c r="X18" s="9"/>
    </row>
    <row r="19" spans="1:24" ht="12.75">
      <c r="A19" s="158"/>
      <c r="B19" s="159"/>
      <c r="C19" s="161"/>
      <c r="D19" s="161"/>
      <c r="E19" s="16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58"/>
      <c r="S19" s="158"/>
      <c r="T19" s="158"/>
      <c r="U19" s="158"/>
      <c r="V19" s="158"/>
      <c r="W19" s="9"/>
      <c r="X19" s="9"/>
    </row>
    <row r="20" spans="1:24" ht="12.75">
      <c r="A20" s="158"/>
      <c r="B20" s="159"/>
      <c r="C20" s="160"/>
      <c r="D20" s="160"/>
      <c r="E20" s="160"/>
      <c r="F20" s="161"/>
      <c r="G20" s="161"/>
      <c r="H20" s="161"/>
      <c r="I20" s="160"/>
      <c r="J20" s="160"/>
      <c r="K20" s="160"/>
      <c r="L20" s="160"/>
      <c r="M20" s="160"/>
      <c r="N20" s="160"/>
      <c r="O20" s="160"/>
      <c r="P20" s="160"/>
      <c r="Q20" s="160"/>
      <c r="R20" s="158"/>
      <c r="S20" s="158"/>
      <c r="T20" s="158"/>
      <c r="U20" s="158"/>
      <c r="V20" s="158"/>
      <c r="W20" s="9"/>
      <c r="X20" s="9"/>
    </row>
    <row r="21" spans="1:24" ht="12.75">
      <c r="A21" s="158"/>
      <c r="B21" s="159"/>
      <c r="C21" s="10"/>
      <c r="D21" s="10"/>
      <c r="E21" s="10"/>
      <c r="F21" s="161"/>
      <c r="G21" s="161"/>
      <c r="H21" s="161"/>
      <c r="I21" s="10"/>
      <c r="J21" s="10"/>
      <c r="K21" s="10"/>
      <c r="L21" s="10"/>
      <c r="M21" s="10"/>
      <c r="N21" s="10"/>
      <c r="O21" s="10"/>
      <c r="P21" s="10"/>
      <c r="Q21" s="10"/>
      <c r="R21" s="158"/>
      <c r="S21" s="158"/>
      <c r="T21" s="158"/>
      <c r="U21" s="158"/>
      <c r="V21" s="158"/>
      <c r="W21" s="9"/>
      <c r="X21" s="9"/>
    </row>
    <row r="22" spans="1:24" ht="12.75">
      <c r="A22" s="158"/>
      <c r="B22" s="159"/>
      <c r="C22" s="160"/>
      <c r="D22" s="160"/>
      <c r="E22" s="160"/>
      <c r="F22" s="160"/>
      <c r="G22" s="160"/>
      <c r="H22" s="160"/>
      <c r="I22" s="161"/>
      <c r="J22" s="161"/>
      <c r="K22" s="161"/>
      <c r="L22" s="160"/>
      <c r="M22" s="160"/>
      <c r="N22" s="160"/>
      <c r="O22" s="160"/>
      <c r="P22" s="160"/>
      <c r="Q22" s="160"/>
      <c r="R22" s="158"/>
      <c r="S22" s="158"/>
      <c r="T22" s="158"/>
      <c r="U22" s="158"/>
      <c r="V22" s="158"/>
      <c r="W22" s="9"/>
      <c r="X22" s="9"/>
    </row>
    <row r="23" spans="1:24" ht="12.75">
      <c r="A23" s="158"/>
      <c r="B23" s="159"/>
      <c r="C23" s="10"/>
      <c r="D23" s="10"/>
      <c r="E23" s="10"/>
      <c r="F23" s="10"/>
      <c r="G23" s="10"/>
      <c r="H23" s="10"/>
      <c r="I23" s="161"/>
      <c r="J23" s="161"/>
      <c r="K23" s="161"/>
      <c r="L23" s="10"/>
      <c r="M23" s="10"/>
      <c r="N23" s="10"/>
      <c r="O23" s="10"/>
      <c r="P23" s="10"/>
      <c r="Q23" s="10"/>
      <c r="R23" s="158"/>
      <c r="S23" s="158"/>
      <c r="T23" s="158"/>
      <c r="U23" s="158"/>
      <c r="V23" s="158"/>
      <c r="W23" s="9"/>
      <c r="X23" s="9"/>
    </row>
    <row r="24" spans="1:24" ht="12.75">
      <c r="A24" s="158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1"/>
      <c r="M24" s="161"/>
      <c r="N24" s="161"/>
      <c r="O24" s="161"/>
      <c r="P24" s="161"/>
      <c r="Q24" s="161"/>
      <c r="R24" s="158"/>
      <c r="S24" s="158"/>
      <c r="T24" s="158"/>
      <c r="U24" s="158"/>
      <c r="V24" s="158"/>
      <c r="W24" s="9"/>
      <c r="X24" s="9"/>
    </row>
    <row r="25" spans="1:24" ht="12.75">
      <c r="A25" s="158"/>
      <c r="B25" s="159"/>
      <c r="C25" s="10"/>
      <c r="D25" s="10"/>
      <c r="E25" s="10"/>
      <c r="F25" s="10"/>
      <c r="G25" s="10"/>
      <c r="H25" s="10"/>
      <c r="I25" s="10"/>
      <c r="J25" s="10"/>
      <c r="K25" s="10"/>
      <c r="L25" s="161"/>
      <c r="M25" s="161"/>
      <c r="N25" s="161"/>
      <c r="O25" s="161"/>
      <c r="P25" s="161"/>
      <c r="Q25" s="161"/>
      <c r="R25" s="158"/>
      <c r="S25" s="158"/>
      <c r="T25" s="158"/>
      <c r="U25" s="158"/>
      <c r="V25" s="158"/>
      <c r="W25" s="9"/>
      <c r="X25" s="9"/>
    </row>
    <row r="26" spans="1:24" ht="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" customHeight="1">
      <c r="A31" s="9"/>
      <c r="B31" s="12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3"/>
      <c r="S31" s="162"/>
      <c r="T31" s="163"/>
      <c r="U31" s="163"/>
      <c r="V31" s="13"/>
      <c r="W31" s="9"/>
      <c r="X31" s="9"/>
    </row>
    <row r="32" spans="1:24" ht="12.75">
      <c r="A32" s="158"/>
      <c r="B32" s="159"/>
      <c r="C32" s="161"/>
      <c r="D32" s="161"/>
      <c r="E32" s="161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8"/>
      <c r="S32" s="158"/>
      <c r="T32" s="158"/>
      <c r="U32" s="158"/>
      <c r="V32" s="158"/>
      <c r="W32" s="9"/>
      <c r="X32" s="9"/>
    </row>
    <row r="33" spans="1:24" ht="12.75">
      <c r="A33" s="158"/>
      <c r="B33" s="159"/>
      <c r="C33" s="161"/>
      <c r="D33" s="161"/>
      <c r="E33" s="16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58"/>
      <c r="S33" s="158"/>
      <c r="T33" s="158"/>
      <c r="U33" s="158"/>
      <c r="V33" s="158"/>
      <c r="W33" s="9"/>
      <c r="X33" s="9"/>
    </row>
    <row r="34" spans="1:24" ht="12.75">
      <c r="A34" s="158"/>
      <c r="B34" s="159"/>
      <c r="C34" s="160"/>
      <c r="D34" s="160"/>
      <c r="E34" s="160"/>
      <c r="F34" s="161"/>
      <c r="G34" s="161"/>
      <c r="H34" s="161"/>
      <c r="I34" s="160"/>
      <c r="J34" s="160"/>
      <c r="K34" s="160"/>
      <c r="L34" s="160"/>
      <c r="M34" s="160"/>
      <c r="N34" s="160"/>
      <c r="O34" s="160"/>
      <c r="P34" s="160"/>
      <c r="Q34" s="160"/>
      <c r="R34" s="158"/>
      <c r="S34" s="158"/>
      <c r="T34" s="158"/>
      <c r="U34" s="158"/>
      <c r="V34" s="158"/>
      <c r="W34" s="9"/>
      <c r="X34" s="9"/>
    </row>
    <row r="35" spans="1:24" ht="12.75">
      <c r="A35" s="158"/>
      <c r="B35" s="159"/>
      <c r="C35" s="10"/>
      <c r="D35" s="10"/>
      <c r="E35" s="10"/>
      <c r="F35" s="161"/>
      <c r="G35" s="161"/>
      <c r="H35" s="161"/>
      <c r="I35" s="10"/>
      <c r="J35" s="10"/>
      <c r="K35" s="10"/>
      <c r="L35" s="10"/>
      <c r="M35" s="10"/>
      <c r="N35" s="10"/>
      <c r="O35" s="10"/>
      <c r="P35" s="10"/>
      <c r="Q35" s="10"/>
      <c r="R35" s="158"/>
      <c r="S35" s="158"/>
      <c r="T35" s="158"/>
      <c r="U35" s="158"/>
      <c r="V35" s="158"/>
      <c r="W35" s="9"/>
      <c r="X35" s="9"/>
    </row>
    <row r="36" spans="1:24" ht="12.75">
      <c r="A36" s="158"/>
      <c r="B36" s="159"/>
      <c r="C36" s="160"/>
      <c r="D36" s="160"/>
      <c r="E36" s="160"/>
      <c r="F36" s="160"/>
      <c r="G36" s="160"/>
      <c r="H36" s="160"/>
      <c r="I36" s="161"/>
      <c r="J36" s="161"/>
      <c r="K36" s="161"/>
      <c r="L36" s="160"/>
      <c r="M36" s="160"/>
      <c r="N36" s="160"/>
      <c r="O36" s="160"/>
      <c r="P36" s="160"/>
      <c r="Q36" s="160"/>
      <c r="R36" s="158"/>
      <c r="S36" s="158"/>
      <c r="T36" s="158"/>
      <c r="U36" s="158"/>
      <c r="V36" s="158"/>
      <c r="W36" s="9"/>
      <c r="X36" s="9"/>
    </row>
    <row r="37" spans="1:24" ht="12.75">
      <c r="A37" s="158"/>
      <c r="B37" s="159"/>
      <c r="C37" s="10"/>
      <c r="D37" s="10"/>
      <c r="E37" s="10"/>
      <c r="F37" s="10"/>
      <c r="G37" s="10"/>
      <c r="H37" s="10"/>
      <c r="I37" s="161"/>
      <c r="J37" s="161"/>
      <c r="K37" s="161"/>
      <c r="L37" s="10"/>
      <c r="M37" s="10"/>
      <c r="N37" s="10"/>
      <c r="O37" s="10"/>
      <c r="P37" s="10"/>
      <c r="Q37" s="10"/>
      <c r="R37" s="158"/>
      <c r="S37" s="158"/>
      <c r="T37" s="158"/>
      <c r="U37" s="158"/>
      <c r="V37" s="158"/>
      <c r="W37" s="9"/>
      <c r="X37" s="9"/>
    </row>
    <row r="38" spans="1:24" ht="12.75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1"/>
      <c r="M38" s="161"/>
      <c r="N38" s="161"/>
      <c r="O38" s="161"/>
      <c r="P38" s="161"/>
      <c r="Q38" s="161"/>
      <c r="R38" s="158"/>
      <c r="S38" s="158"/>
      <c r="T38" s="158"/>
      <c r="U38" s="158"/>
      <c r="V38" s="158"/>
      <c r="W38" s="9"/>
      <c r="X38" s="9"/>
    </row>
    <row r="39" spans="1:24" ht="12.75">
      <c r="A39" s="158"/>
      <c r="B39" s="159"/>
      <c r="C39" s="10"/>
      <c r="D39" s="10"/>
      <c r="E39" s="10"/>
      <c r="F39" s="10"/>
      <c r="G39" s="10"/>
      <c r="H39" s="10"/>
      <c r="I39" s="10"/>
      <c r="J39" s="10"/>
      <c r="K39" s="10"/>
      <c r="L39" s="161"/>
      <c r="M39" s="161"/>
      <c r="N39" s="161"/>
      <c r="O39" s="161"/>
      <c r="P39" s="161"/>
      <c r="Q39" s="161"/>
      <c r="R39" s="158"/>
      <c r="S39" s="158"/>
      <c r="T39" s="158"/>
      <c r="U39" s="158"/>
      <c r="V39" s="158"/>
      <c r="W39" s="9"/>
      <c r="X39" s="9"/>
    </row>
    <row r="40" spans="1:24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" customHeight="1">
      <c r="A45" s="9"/>
      <c r="B45" s="12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3"/>
      <c r="S45" s="162"/>
      <c r="T45" s="163"/>
      <c r="U45" s="163"/>
      <c r="V45" s="13"/>
      <c r="W45" s="9"/>
      <c r="X45" s="9"/>
    </row>
    <row r="46" spans="1:24" ht="12.75">
      <c r="A46" s="158"/>
      <c r="B46" s="159"/>
      <c r="C46" s="161"/>
      <c r="D46" s="161"/>
      <c r="E46" s="16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58"/>
      <c r="S46" s="158"/>
      <c r="T46" s="158"/>
      <c r="U46" s="158"/>
      <c r="V46" s="158"/>
      <c r="W46" s="9"/>
      <c r="X46" s="9"/>
    </row>
    <row r="47" spans="1:24" ht="12.75">
      <c r="A47" s="158"/>
      <c r="B47" s="159"/>
      <c r="C47" s="161"/>
      <c r="D47" s="161"/>
      <c r="E47" s="16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58"/>
      <c r="S47" s="158"/>
      <c r="T47" s="158"/>
      <c r="U47" s="158"/>
      <c r="V47" s="158"/>
      <c r="W47" s="9"/>
      <c r="X47" s="9"/>
    </row>
    <row r="48" spans="1:24" ht="12.75">
      <c r="A48" s="158"/>
      <c r="B48" s="159"/>
      <c r="C48" s="160"/>
      <c r="D48" s="160"/>
      <c r="E48" s="160"/>
      <c r="F48" s="161"/>
      <c r="G48" s="161"/>
      <c r="H48" s="161"/>
      <c r="I48" s="160"/>
      <c r="J48" s="160"/>
      <c r="K48" s="160"/>
      <c r="L48" s="160"/>
      <c r="M48" s="160"/>
      <c r="N48" s="160"/>
      <c r="O48" s="160"/>
      <c r="P48" s="160"/>
      <c r="Q48" s="160"/>
      <c r="R48" s="158"/>
      <c r="S48" s="158"/>
      <c r="T48" s="158"/>
      <c r="U48" s="158"/>
      <c r="V48" s="158"/>
      <c r="W48" s="9"/>
      <c r="X48" s="9"/>
    </row>
    <row r="49" spans="1:24" ht="12.75">
      <c r="A49" s="158"/>
      <c r="B49" s="159"/>
      <c r="C49" s="10"/>
      <c r="D49" s="10"/>
      <c r="E49" s="10"/>
      <c r="F49" s="161"/>
      <c r="G49" s="161"/>
      <c r="H49" s="161"/>
      <c r="I49" s="10"/>
      <c r="J49" s="10"/>
      <c r="K49" s="10"/>
      <c r="L49" s="10"/>
      <c r="M49" s="10"/>
      <c r="N49" s="10"/>
      <c r="O49" s="10"/>
      <c r="P49" s="10"/>
      <c r="Q49" s="10"/>
      <c r="R49" s="158"/>
      <c r="S49" s="158"/>
      <c r="T49" s="158"/>
      <c r="U49" s="158"/>
      <c r="V49" s="158"/>
      <c r="W49" s="9"/>
      <c r="X49" s="9"/>
    </row>
    <row r="50" spans="1:24" ht="12.75">
      <c r="A50" s="158"/>
      <c r="B50" s="159"/>
      <c r="C50" s="160"/>
      <c r="D50" s="160"/>
      <c r="E50" s="160"/>
      <c r="F50" s="160"/>
      <c r="G50" s="160"/>
      <c r="H50" s="160"/>
      <c r="I50" s="161"/>
      <c r="J50" s="161"/>
      <c r="K50" s="161"/>
      <c r="L50" s="160"/>
      <c r="M50" s="160"/>
      <c r="N50" s="160"/>
      <c r="O50" s="160"/>
      <c r="P50" s="160"/>
      <c r="Q50" s="160"/>
      <c r="R50" s="158"/>
      <c r="S50" s="158"/>
      <c r="T50" s="158"/>
      <c r="U50" s="158"/>
      <c r="V50" s="158"/>
      <c r="W50" s="9"/>
      <c r="X50" s="9"/>
    </row>
    <row r="51" spans="1:24" ht="12.75">
      <c r="A51" s="158"/>
      <c r="B51" s="159"/>
      <c r="C51" s="10"/>
      <c r="D51" s="10"/>
      <c r="E51" s="10"/>
      <c r="F51" s="10"/>
      <c r="G51" s="10"/>
      <c r="H51" s="10"/>
      <c r="I51" s="161"/>
      <c r="J51" s="161"/>
      <c r="K51" s="161"/>
      <c r="L51" s="10"/>
      <c r="M51" s="10"/>
      <c r="N51" s="10"/>
      <c r="O51" s="10"/>
      <c r="P51" s="10"/>
      <c r="Q51" s="10"/>
      <c r="R51" s="158"/>
      <c r="S51" s="158"/>
      <c r="T51" s="158"/>
      <c r="U51" s="158"/>
      <c r="V51" s="158"/>
      <c r="W51" s="9"/>
      <c r="X51" s="9"/>
    </row>
    <row r="52" spans="1:24" ht="12.75">
      <c r="A52" s="158"/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58"/>
      <c r="S52" s="158"/>
      <c r="T52" s="158"/>
      <c r="U52" s="158"/>
      <c r="V52" s="158"/>
      <c r="W52" s="9"/>
      <c r="X52" s="9"/>
    </row>
    <row r="53" spans="1:24" ht="12.75">
      <c r="A53" s="158"/>
      <c r="B53" s="159"/>
      <c r="C53" s="10"/>
      <c r="D53" s="10"/>
      <c r="E53" s="10"/>
      <c r="F53" s="10"/>
      <c r="G53" s="10"/>
      <c r="H53" s="10"/>
      <c r="I53" s="10"/>
      <c r="J53" s="10"/>
      <c r="K53" s="10"/>
      <c r="L53" s="161"/>
      <c r="M53" s="161"/>
      <c r="N53" s="161"/>
      <c r="O53" s="161"/>
      <c r="P53" s="161"/>
      <c r="Q53" s="161"/>
      <c r="R53" s="158"/>
      <c r="S53" s="158"/>
      <c r="T53" s="158"/>
      <c r="U53" s="158"/>
      <c r="V53" s="158"/>
      <c r="W53" s="9"/>
      <c r="X53" s="9"/>
    </row>
    <row r="54" spans="1:24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>
      <c r="A59" s="11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9"/>
    </row>
    <row r="60" spans="1:24" ht="24.75" customHeight="1">
      <c r="A60" s="9"/>
      <c r="B60" s="1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3"/>
      <c r="S60" s="162"/>
      <c r="T60" s="163"/>
      <c r="U60" s="163"/>
      <c r="V60" s="13"/>
      <c r="W60" s="9"/>
      <c r="X60" s="9"/>
    </row>
    <row r="61" spans="1:23" ht="12.75">
      <c r="A61" s="158"/>
      <c r="B61" s="159"/>
      <c r="C61" s="161"/>
      <c r="D61" s="161"/>
      <c r="E61" s="161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58"/>
      <c r="S61" s="158"/>
      <c r="T61" s="158"/>
      <c r="U61" s="158"/>
      <c r="V61" s="158"/>
      <c r="W61" s="9"/>
    </row>
    <row r="62" spans="1:23" ht="12.75">
      <c r="A62" s="158"/>
      <c r="B62" s="159"/>
      <c r="C62" s="161"/>
      <c r="D62" s="161"/>
      <c r="E62" s="16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58"/>
      <c r="S62" s="158"/>
      <c r="T62" s="158"/>
      <c r="U62" s="158"/>
      <c r="V62" s="158"/>
      <c r="W62" s="9"/>
    </row>
    <row r="63" spans="1:23" ht="12.75">
      <c r="A63" s="158"/>
      <c r="B63" s="159"/>
      <c r="C63" s="160"/>
      <c r="D63" s="160"/>
      <c r="E63" s="160"/>
      <c r="F63" s="161"/>
      <c r="G63" s="161"/>
      <c r="H63" s="161"/>
      <c r="I63" s="160"/>
      <c r="J63" s="160"/>
      <c r="K63" s="160"/>
      <c r="L63" s="160"/>
      <c r="M63" s="160"/>
      <c r="N63" s="160"/>
      <c r="O63" s="160"/>
      <c r="P63" s="160"/>
      <c r="Q63" s="160"/>
      <c r="R63" s="158"/>
      <c r="S63" s="158"/>
      <c r="T63" s="158"/>
      <c r="U63" s="158"/>
      <c r="V63" s="158"/>
      <c r="W63" s="9"/>
    </row>
    <row r="64" spans="1:23" ht="12.75">
      <c r="A64" s="158"/>
      <c r="B64" s="159"/>
      <c r="C64" s="10"/>
      <c r="D64" s="10"/>
      <c r="E64" s="10"/>
      <c r="F64" s="161"/>
      <c r="G64" s="161"/>
      <c r="H64" s="161"/>
      <c r="I64" s="10"/>
      <c r="J64" s="10"/>
      <c r="K64" s="10"/>
      <c r="L64" s="10"/>
      <c r="M64" s="10"/>
      <c r="N64" s="10"/>
      <c r="O64" s="10"/>
      <c r="P64" s="10"/>
      <c r="Q64" s="10"/>
      <c r="R64" s="158"/>
      <c r="S64" s="158"/>
      <c r="T64" s="158"/>
      <c r="U64" s="158"/>
      <c r="V64" s="158"/>
      <c r="W64" s="9"/>
    </row>
    <row r="65" spans="1:23" ht="12.75">
      <c r="A65" s="158"/>
      <c r="B65" s="159"/>
      <c r="C65" s="160"/>
      <c r="D65" s="160"/>
      <c r="E65" s="160"/>
      <c r="F65" s="160"/>
      <c r="G65" s="160"/>
      <c r="H65" s="160"/>
      <c r="I65" s="161"/>
      <c r="J65" s="161"/>
      <c r="K65" s="161"/>
      <c r="L65" s="160"/>
      <c r="M65" s="160"/>
      <c r="N65" s="160"/>
      <c r="O65" s="160"/>
      <c r="P65" s="160"/>
      <c r="Q65" s="160"/>
      <c r="R65" s="158"/>
      <c r="S65" s="158"/>
      <c r="T65" s="158"/>
      <c r="U65" s="158"/>
      <c r="V65" s="158"/>
      <c r="W65" s="9"/>
    </row>
    <row r="66" spans="1:23" ht="12.75">
      <c r="A66" s="158"/>
      <c r="B66" s="159"/>
      <c r="C66" s="10"/>
      <c r="D66" s="10"/>
      <c r="E66" s="10"/>
      <c r="F66" s="10"/>
      <c r="G66" s="10"/>
      <c r="H66" s="10"/>
      <c r="I66" s="161"/>
      <c r="J66" s="161"/>
      <c r="K66" s="161"/>
      <c r="L66" s="10"/>
      <c r="M66" s="10"/>
      <c r="N66" s="10"/>
      <c r="O66" s="10"/>
      <c r="P66" s="10"/>
      <c r="Q66" s="10"/>
      <c r="R66" s="158"/>
      <c r="S66" s="158"/>
      <c r="T66" s="158"/>
      <c r="U66" s="158"/>
      <c r="V66" s="158"/>
      <c r="W66" s="9"/>
    </row>
    <row r="67" spans="1:23" ht="12.75">
      <c r="A67" s="158"/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1"/>
      <c r="M67" s="161"/>
      <c r="N67" s="161"/>
      <c r="O67" s="161"/>
      <c r="P67" s="161"/>
      <c r="Q67" s="161"/>
      <c r="R67" s="158"/>
      <c r="S67" s="158"/>
      <c r="T67" s="158"/>
      <c r="U67" s="158"/>
      <c r="V67" s="158"/>
      <c r="W67" s="9"/>
    </row>
    <row r="68" spans="1:23" ht="12.75">
      <c r="A68" s="158"/>
      <c r="B68" s="159"/>
      <c r="C68" s="10"/>
      <c r="D68" s="10"/>
      <c r="E68" s="10"/>
      <c r="F68" s="10"/>
      <c r="G68" s="10"/>
      <c r="H68" s="10"/>
      <c r="I68" s="10"/>
      <c r="J68" s="10"/>
      <c r="K68" s="10"/>
      <c r="L68" s="161"/>
      <c r="M68" s="161"/>
      <c r="N68" s="161"/>
      <c r="O68" s="161"/>
      <c r="P68" s="161"/>
      <c r="Q68" s="161"/>
      <c r="R68" s="158"/>
      <c r="S68" s="158"/>
      <c r="T68" s="158"/>
      <c r="U68" s="158"/>
      <c r="V68" s="158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1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" customHeight="1">
      <c r="A74" s="9"/>
      <c r="B74" s="12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3"/>
      <c r="S74" s="162"/>
      <c r="T74" s="163"/>
      <c r="U74" s="163"/>
      <c r="V74" s="13"/>
      <c r="W74" s="9"/>
    </row>
    <row r="75" spans="1:23" ht="12.75">
      <c r="A75" s="158"/>
      <c r="B75" s="159"/>
      <c r="C75" s="161"/>
      <c r="D75" s="161"/>
      <c r="E75" s="161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58"/>
      <c r="S75" s="158"/>
      <c r="T75" s="158"/>
      <c r="U75" s="158"/>
      <c r="V75" s="158"/>
      <c r="W75" s="9"/>
    </row>
    <row r="76" spans="1:23" ht="12.75">
      <c r="A76" s="158"/>
      <c r="B76" s="159"/>
      <c r="C76" s="161"/>
      <c r="D76" s="161"/>
      <c r="E76" s="16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58"/>
      <c r="S76" s="158"/>
      <c r="T76" s="158"/>
      <c r="U76" s="158"/>
      <c r="V76" s="158"/>
      <c r="W76" s="9"/>
    </row>
    <row r="77" spans="1:23" ht="12.75">
      <c r="A77" s="158"/>
      <c r="B77" s="159"/>
      <c r="C77" s="160"/>
      <c r="D77" s="160"/>
      <c r="E77" s="160"/>
      <c r="F77" s="161"/>
      <c r="G77" s="161"/>
      <c r="H77" s="161"/>
      <c r="I77" s="160"/>
      <c r="J77" s="160"/>
      <c r="K77" s="160"/>
      <c r="L77" s="160"/>
      <c r="M77" s="160"/>
      <c r="N77" s="160"/>
      <c r="O77" s="160"/>
      <c r="P77" s="160"/>
      <c r="Q77" s="160"/>
      <c r="R77" s="158"/>
      <c r="S77" s="158"/>
      <c r="T77" s="158"/>
      <c r="U77" s="158"/>
      <c r="V77" s="158"/>
      <c r="W77" s="9"/>
    </row>
    <row r="78" spans="1:23" ht="12.75">
      <c r="A78" s="158"/>
      <c r="B78" s="159"/>
      <c r="C78" s="10"/>
      <c r="D78" s="10"/>
      <c r="E78" s="10"/>
      <c r="F78" s="161"/>
      <c r="G78" s="161"/>
      <c r="H78" s="161"/>
      <c r="I78" s="10"/>
      <c r="J78" s="10"/>
      <c r="K78" s="10"/>
      <c r="L78" s="10"/>
      <c r="M78" s="10"/>
      <c r="N78" s="10"/>
      <c r="O78" s="10"/>
      <c r="P78" s="10"/>
      <c r="Q78" s="10"/>
      <c r="R78" s="158"/>
      <c r="S78" s="158"/>
      <c r="T78" s="158"/>
      <c r="U78" s="158"/>
      <c r="V78" s="158"/>
      <c r="W78" s="9"/>
    </row>
    <row r="79" spans="1:23" ht="12.75">
      <c r="A79" s="158"/>
      <c r="B79" s="159"/>
      <c r="C79" s="160"/>
      <c r="D79" s="160"/>
      <c r="E79" s="160"/>
      <c r="F79" s="160"/>
      <c r="G79" s="160"/>
      <c r="H79" s="160"/>
      <c r="I79" s="161"/>
      <c r="J79" s="161"/>
      <c r="K79" s="161"/>
      <c r="L79" s="160"/>
      <c r="M79" s="160"/>
      <c r="N79" s="160"/>
      <c r="O79" s="160"/>
      <c r="P79" s="160"/>
      <c r="Q79" s="160"/>
      <c r="R79" s="158"/>
      <c r="S79" s="158"/>
      <c r="T79" s="158"/>
      <c r="U79" s="158"/>
      <c r="V79" s="158"/>
      <c r="W79" s="9"/>
    </row>
    <row r="80" spans="1:23" ht="12.75">
      <c r="A80" s="158"/>
      <c r="B80" s="159"/>
      <c r="C80" s="10"/>
      <c r="D80" s="10"/>
      <c r="E80" s="10"/>
      <c r="F80" s="10"/>
      <c r="G80" s="10"/>
      <c r="H80" s="10"/>
      <c r="I80" s="161"/>
      <c r="J80" s="161"/>
      <c r="K80" s="161"/>
      <c r="L80" s="10"/>
      <c r="M80" s="10"/>
      <c r="N80" s="10"/>
      <c r="O80" s="10"/>
      <c r="P80" s="10"/>
      <c r="Q80" s="10"/>
      <c r="R80" s="158"/>
      <c r="S80" s="158"/>
      <c r="T80" s="158"/>
      <c r="U80" s="158"/>
      <c r="V80" s="158"/>
      <c r="W80" s="9"/>
    </row>
    <row r="81" spans="1:23" ht="12.75">
      <c r="A81" s="158"/>
      <c r="B81" s="159"/>
      <c r="C81" s="160"/>
      <c r="D81" s="160"/>
      <c r="E81" s="160"/>
      <c r="F81" s="160"/>
      <c r="G81" s="160"/>
      <c r="H81" s="160"/>
      <c r="I81" s="160"/>
      <c r="J81" s="160"/>
      <c r="K81" s="160"/>
      <c r="L81" s="161"/>
      <c r="M81" s="161"/>
      <c r="N81" s="161"/>
      <c r="O81" s="161"/>
      <c r="P81" s="161"/>
      <c r="Q81" s="161"/>
      <c r="R81" s="158"/>
      <c r="S81" s="158"/>
      <c r="T81" s="158"/>
      <c r="U81" s="158"/>
      <c r="V81" s="158"/>
      <c r="W81" s="9"/>
    </row>
    <row r="82" spans="1:23" ht="12.75">
      <c r="A82" s="158"/>
      <c r="B82" s="159"/>
      <c r="C82" s="10"/>
      <c r="D82" s="10"/>
      <c r="E82" s="10"/>
      <c r="F82" s="10"/>
      <c r="G82" s="10"/>
      <c r="H82" s="10"/>
      <c r="I82" s="10"/>
      <c r="J82" s="10"/>
      <c r="K82" s="10"/>
      <c r="L82" s="161"/>
      <c r="M82" s="161"/>
      <c r="N82" s="161"/>
      <c r="O82" s="161"/>
      <c r="P82" s="161"/>
      <c r="Q82" s="161"/>
      <c r="R82" s="158"/>
      <c r="S82" s="158"/>
      <c r="T82" s="158"/>
      <c r="U82" s="158"/>
      <c r="V82" s="158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1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" customHeight="1">
      <c r="A88" s="9"/>
      <c r="B88" s="12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3"/>
      <c r="S88" s="162"/>
      <c r="T88" s="163"/>
      <c r="U88" s="163"/>
      <c r="V88" s="13"/>
      <c r="W88" s="9"/>
    </row>
    <row r="89" spans="1:23" ht="12.75">
      <c r="A89" s="158"/>
      <c r="B89" s="159"/>
      <c r="C89" s="161"/>
      <c r="D89" s="161"/>
      <c r="E89" s="161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58"/>
      <c r="S89" s="158"/>
      <c r="T89" s="158"/>
      <c r="U89" s="158"/>
      <c r="V89" s="158"/>
      <c r="W89" s="9"/>
    </row>
    <row r="90" spans="1:23" ht="12.75">
      <c r="A90" s="158"/>
      <c r="B90" s="159"/>
      <c r="C90" s="161"/>
      <c r="D90" s="161"/>
      <c r="E90" s="16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58"/>
      <c r="S90" s="158"/>
      <c r="T90" s="158"/>
      <c r="U90" s="158"/>
      <c r="V90" s="158"/>
      <c r="W90" s="9"/>
    </row>
    <row r="91" spans="1:23" ht="12.75">
      <c r="A91" s="158"/>
      <c r="B91" s="159"/>
      <c r="C91" s="160"/>
      <c r="D91" s="160"/>
      <c r="E91" s="160"/>
      <c r="F91" s="161"/>
      <c r="G91" s="161"/>
      <c r="H91" s="161"/>
      <c r="I91" s="160"/>
      <c r="J91" s="160"/>
      <c r="K91" s="160"/>
      <c r="L91" s="160"/>
      <c r="M91" s="160"/>
      <c r="N91" s="160"/>
      <c r="O91" s="160"/>
      <c r="P91" s="160"/>
      <c r="Q91" s="160"/>
      <c r="R91" s="158"/>
      <c r="S91" s="158"/>
      <c r="T91" s="158"/>
      <c r="U91" s="158"/>
      <c r="V91" s="158"/>
      <c r="W91" s="9"/>
    </row>
    <row r="92" spans="1:23" ht="12.75">
      <c r="A92" s="158"/>
      <c r="B92" s="159"/>
      <c r="C92" s="10"/>
      <c r="D92" s="10"/>
      <c r="E92" s="10"/>
      <c r="F92" s="161"/>
      <c r="G92" s="161"/>
      <c r="H92" s="161"/>
      <c r="I92" s="10"/>
      <c r="J92" s="10"/>
      <c r="K92" s="10"/>
      <c r="L92" s="10"/>
      <c r="M92" s="10"/>
      <c r="N92" s="10"/>
      <c r="O92" s="10"/>
      <c r="P92" s="10"/>
      <c r="Q92" s="10"/>
      <c r="R92" s="158"/>
      <c r="S92" s="158"/>
      <c r="T92" s="158"/>
      <c r="U92" s="158"/>
      <c r="V92" s="158"/>
      <c r="W92" s="9"/>
    </row>
    <row r="93" spans="1:23" ht="12.75">
      <c r="A93" s="158"/>
      <c r="B93" s="159"/>
      <c r="C93" s="160"/>
      <c r="D93" s="160"/>
      <c r="E93" s="160"/>
      <c r="F93" s="160"/>
      <c r="G93" s="160"/>
      <c r="H93" s="160"/>
      <c r="I93" s="161"/>
      <c r="J93" s="161"/>
      <c r="K93" s="161"/>
      <c r="L93" s="160"/>
      <c r="M93" s="160"/>
      <c r="N93" s="160"/>
      <c r="O93" s="160"/>
      <c r="P93" s="160"/>
      <c r="Q93" s="160"/>
      <c r="R93" s="158"/>
      <c r="S93" s="158"/>
      <c r="T93" s="158"/>
      <c r="U93" s="158"/>
      <c r="V93" s="158"/>
      <c r="W93" s="9"/>
    </row>
    <row r="94" spans="1:23" ht="12.75">
      <c r="A94" s="158"/>
      <c r="B94" s="159"/>
      <c r="C94" s="10"/>
      <c r="D94" s="10"/>
      <c r="E94" s="10"/>
      <c r="F94" s="10"/>
      <c r="G94" s="10"/>
      <c r="H94" s="10"/>
      <c r="I94" s="161"/>
      <c r="J94" s="161"/>
      <c r="K94" s="161"/>
      <c r="L94" s="10"/>
      <c r="M94" s="10"/>
      <c r="N94" s="10"/>
      <c r="O94" s="10"/>
      <c r="P94" s="10"/>
      <c r="Q94" s="10"/>
      <c r="R94" s="158"/>
      <c r="S94" s="158"/>
      <c r="T94" s="158"/>
      <c r="U94" s="158"/>
      <c r="V94" s="158"/>
      <c r="W94" s="9"/>
    </row>
    <row r="95" spans="1:23" ht="12.75">
      <c r="A95" s="158"/>
      <c r="B95" s="159"/>
      <c r="C95" s="160"/>
      <c r="D95" s="160"/>
      <c r="E95" s="160"/>
      <c r="F95" s="160"/>
      <c r="G95" s="160"/>
      <c r="H95" s="160"/>
      <c r="I95" s="160"/>
      <c r="J95" s="160"/>
      <c r="K95" s="160"/>
      <c r="L95" s="161"/>
      <c r="M95" s="161"/>
      <c r="N95" s="161"/>
      <c r="O95" s="161"/>
      <c r="P95" s="161"/>
      <c r="Q95" s="161"/>
      <c r="R95" s="158"/>
      <c r="S95" s="158"/>
      <c r="T95" s="158"/>
      <c r="U95" s="158"/>
      <c r="V95" s="158"/>
      <c r="W95" s="9"/>
    </row>
    <row r="96" spans="1:23" ht="12.75">
      <c r="A96" s="158"/>
      <c r="B96" s="159"/>
      <c r="C96" s="10"/>
      <c r="D96" s="10"/>
      <c r="E96" s="10"/>
      <c r="F96" s="10"/>
      <c r="G96" s="10"/>
      <c r="H96" s="10"/>
      <c r="I96" s="10"/>
      <c r="J96" s="10"/>
      <c r="K96" s="10"/>
      <c r="L96" s="161"/>
      <c r="M96" s="161"/>
      <c r="N96" s="161"/>
      <c r="O96" s="161"/>
      <c r="P96" s="161"/>
      <c r="Q96" s="161"/>
      <c r="R96" s="158"/>
      <c r="S96" s="158"/>
      <c r="T96" s="158"/>
      <c r="U96" s="158"/>
      <c r="V96" s="158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1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1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" customHeight="1">
      <c r="A102" s="9"/>
      <c r="B102" s="12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3"/>
      <c r="S102" s="162"/>
      <c r="T102" s="163"/>
      <c r="U102" s="163"/>
      <c r="V102" s="13"/>
      <c r="W102" s="9"/>
    </row>
    <row r="103" spans="1:23" ht="12.75">
      <c r="A103" s="158"/>
      <c r="B103" s="159"/>
      <c r="C103" s="161"/>
      <c r="D103" s="161"/>
      <c r="E103" s="161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58"/>
      <c r="S103" s="158"/>
      <c r="T103" s="158"/>
      <c r="U103" s="158"/>
      <c r="V103" s="158"/>
      <c r="W103" s="9"/>
    </row>
    <row r="104" spans="1:23" ht="12.75">
      <c r="A104" s="158"/>
      <c r="B104" s="159"/>
      <c r="C104" s="161"/>
      <c r="D104" s="161"/>
      <c r="E104" s="16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58"/>
      <c r="S104" s="158"/>
      <c r="T104" s="158"/>
      <c r="U104" s="158"/>
      <c r="V104" s="158"/>
      <c r="W104" s="9"/>
    </row>
    <row r="105" spans="1:23" ht="12.75">
      <c r="A105" s="158"/>
      <c r="B105" s="159"/>
      <c r="C105" s="160"/>
      <c r="D105" s="160"/>
      <c r="E105" s="160"/>
      <c r="F105" s="161"/>
      <c r="G105" s="161"/>
      <c r="H105" s="161"/>
      <c r="I105" s="160"/>
      <c r="J105" s="160"/>
      <c r="K105" s="160"/>
      <c r="L105" s="160"/>
      <c r="M105" s="160"/>
      <c r="N105" s="160"/>
      <c r="O105" s="160"/>
      <c r="P105" s="160"/>
      <c r="Q105" s="160"/>
      <c r="R105" s="158"/>
      <c r="S105" s="158"/>
      <c r="T105" s="158"/>
      <c r="U105" s="158"/>
      <c r="V105" s="158"/>
      <c r="W105" s="9"/>
    </row>
    <row r="106" spans="1:23" ht="12.75">
      <c r="A106" s="158"/>
      <c r="B106" s="159"/>
      <c r="C106" s="10"/>
      <c r="D106" s="10"/>
      <c r="E106" s="10"/>
      <c r="F106" s="161"/>
      <c r="G106" s="161"/>
      <c r="H106" s="161"/>
      <c r="I106" s="10"/>
      <c r="J106" s="10"/>
      <c r="K106" s="10"/>
      <c r="L106" s="10"/>
      <c r="M106" s="10"/>
      <c r="N106" s="10"/>
      <c r="O106" s="10"/>
      <c r="P106" s="10"/>
      <c r="Q106" s="10"/>
      <c r="R106" s="158"/>
      <c r="S106" s="158"/>
      <c r="T106" s="158"/>
      <c r="U106" s="158"/>
      <c r="V106" s="158"/>
      <c r="W106" s="9"/>
    </row>
    <row r="107" spans="1:23" ht="12.75">
      <c r="A107" s="158"/>
      <c r="B107" s="159"/>
      <c r="C107" s="160"/>
      <c r="D107" s="160"/>
      <c r="E107" s="160"/>
      <c r="F107" s="160"/>
      <c r="G107" s="160"/>
      <c r="H107" s="160"/>
      <c r="I107" s="161"/>
      <c r="J107" s="161"/>
      <c r="K107" s="161"/>
      <c r="L107" s="160"/>
      <c r="M107" s="160"/>
      <c r="N107" s="160"/>
      <c r="O107" s="160"/>
      <c r="P107" s="160"/>
      <c r="Q107" s="160"/>
      <c r="R107" s="158"/>
      <c r="S107" s="158"/>
      <c r="T107" s="158"/>
      <c r="U107" s="158"/>
      <c r="V107" s="158"/>
      <c r="W107" s="9"/>
    </row>
    <row r="108" spans="1:23" ht="12.75">
      <c r="A108" s="158"/>
      <c r="B108" s="159"/>
      <c r="C108" s="10"/>
      <c r="D108" s="10"/>
      <c r="E108" s="10"/>
      <c r="F108" s="10"/>
      <c r="G108" s="10"/>
      <c r="H108" s="10"/>
      <c r="I108" s="161"/>
      <c r="J108" s="161"/>
      <c r="K108" s="161"/>
      <c r="L108" s="10"/>
      <c r="M108" s="10"/>
      <c r="N108" s="10"/>
      <c r="O108" s="10"/>
      <c r="P108" s="10"/>
      <c r="Q108" s="10"/>
      <c r="R108" s="158"/>
      <c r="S108" s="158"/>
      <c r="T108" s="158"/>
      <c r="U108" s="158"/>
      <c r="V108" s="158"/>
      <c r="W108" s="9"/>
    </row>
    <row r="109" spans="1:23" ht="12.75">
      <c r="A109" s="158"/>
      <c r="B109" s="159"/>
      <c r="C109" s="160"/>
      <c r="D109" s="160"/>
      <c r="E109" s="160"/>
      <c r="F109" s="160"/>
      <c r="G109" s="160"/>
      <c r="H109" s="160"/>
      <c r="I109" s="160"/>
      <c r="J109" s="160"/>
      <c r="K109" s="160"/>
      <c r="L109" s="161"/>
      <c r="M109" s="161"/>
      <c r="N109" s="161"/>
      <c r="O109" s="161"/>
      <c r="P109" s="161"/>
      <c r="Q109" s="161"/>
      <c r="R109" s="158"/>
      <c r="S109" s="158"/>
      <c r="T109" s="158"/>
      <c r="U109" s="158"/>
      <c r="V109" s="158"/>
      <c r="W109" s="9"/>
    </row>
    <row r="110" spans="1:23" ht="12.75">
      <c r="A110" s="158"/>
      <c r="B110" s="159"/>
      <c r="C110" s="10"/>
      <c r="D110" s="10"/>
      <c r="E110" s="10"/>
      <c r="F110" s="10"/>
      <c r="G110" s="10"/>
      <c r="H110" s="10"/>
      <c r="I110" s="10"/>
      <c r="J110" s="10"/>
      <c r="K110" s="10"/>
      <c r="L110" s="161"/>
      <c r="M110" s="161"/>
      <c r="N110" s="161"/>
      <c r="O110" s="161"/>
      <c r="P110" s="161"/>
      <c r="Q110" s="161"/>
      <c r="R110" s="158"/>
      <c r="S110" s="158"/>
      <c r="T110" s="158"/>
      <c r="U110" s="158"/>
      <c r="V110" s="158"/>
      <c r="W110" s="9"/>
    </row>
    <row r="111" spans="1:2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</sheetData>
  <sheetProtection password="CB7D" sheet="1" objects="1" scenarios="1" selectLockedCells="1"/>
  <protectedRanges>
    <protectedRange sqref="F5 H5:I5 K5:L5 N5:O5 Q5 C7 E7 I7 K7:L7 N7:O7 Q7 C9 E9:F9 H9 L9 N9:O9 Q9 C11 E11:F11 H11:I11 K11 O11 Q11 C13 E13:F13 H13:I13 K13:L13 N13" name="rezultatai_1"/>
  </protectedRanges>
  <mergeCells count="442">
    <mergeCell ref="D2:L2"/>
    <mergeCell ref="O2:V2"/>
    <mergeCell ref="C3:E3"/>
    <mergeCell ref="F3:H3"/>
    <mergeCell ref="I3:K3"/>
    <mergeCell ref="L3:N3"/>
    <mergeCell ref="O3:Q3"/>
    <mergeCell ref="S3:U3"/>
    <mergeCell ref="O4:Q4"/>
    <mergeCell ref="R4:R5"/>
    <mergeCell ref="S4:S5"/>
    <mergeCell ref="T4:T5"/>
    <mergeCell ref="U4:U5"/>
    <mergeCell ref="V4:V5"/>
    <mergeCell ref="A4:A5"/>
    <mergeCell ref="B4:B5"/>
    <mergeCell ref="C4:E5"/>
    <mergeCell ref="F4:H4"/>
    <mergeCell ref="I4:K4"/>
    <mergeCell ref="L4:N4"/>
    <mergeCell ref="O6:Q6"/>
    <mergeCell ref="R6:R7"/>
    <mergeCell ref="S6:S7"/>
    <mergeCell ref="T6:T7"/>
    <mergeCell ref="U6:U7"/>
    <mergeCell ref="V6:V7"/>
    <mergeCell ref="A6:A7"/>
    <mergeCell ref="B6:B7"/>
    <mergeCell ref="C6:E6"/>
    <mergeCell ref="F6:H7"/>
    <mergeCell ref="I6:K6"/>
    <mergeCell ref="L6:N6"/>
    <mergeCell ref="O8:Q8"/>
    <mergeCell ref="R8:R9"/>
    <mergeCell ref="S8:S9"/>
    <mergeCell ref="T8:T9"/>
    <mergeCell ref="U8:U9"/>
    <mergeCell ref="V8:V9"/>
    <mergeCell ref="A8:A9"/>
    <mergeCell ref="B8:B9"/>
    <mergeCell ref="C8:E8"/>
    <mergeCell ref="F8:H8"/>
    <mergeCell ref="I8:K9"/>
    <mergeCell ref="L8:N8"/>
    <mergeCell ref="O10:Q10"/>
    <mergeCell ref="R10:R11"/>
    <mergeCell ref="S10:S11"/>
    <mergeCell ref="T10:T11"/>
    <mergeCell ref="U10:U11"/>
    <mergeCell ref="V10:V11"/>
    <mergeCell ref="A10:A11"/>
    <mergeCell ref="B10:B11"/>
    <mergeCell ref="C10:E10"/>
    <mergeCell ref="F10:H10"/>
    <mergeCell ref="I10:K10"/>
    <mergeCell ref="L10:N11"/>
    <mergeCell ref="O12:Q13"/>
    <mergeCell ref="R12:R13"/>
    <mergeCell ref="S12:S13"/>
    <mergeCell ref="T12:T13"/>
    <mergeCell ref="U12:U13"/>
    <mergeCell ref="V12:V13"/>
    <mergeCell ref="A12:A13"/>
    <mergeCell ref="B12:B13"/>
    <mergeCell ref="C12:E12"/>
    <mergeCell ref="F12:H12"/>
    <mergeCell ref="I12:K12"/>
    <mergeCell ref="L12:N12"/>
    <mergeCell ref="S17:U17"/>
    <mergeCell ref="A18:A19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A20:A21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A22:A23"/>
    <mergeCell ref="B22:B23"/>
    <mergeCell ref="C22:E22"/>
    <mergeCell ref="F22:H22"/>
    <mergeCell ref="I22:K23"/>
    <mergeCell ref="V22:V23"/>
    <mergeCell ref="A24:A25"/>
    <mergeCell ref="B24:B25"/>
    <mergeCell ref="C24:E24"/>
    <mergeCell ref="F24:H24"/>
    <mergeCell ref="I24:K24"/>
    <mergeCell ref="L24:N25"/>
    <mergeCell ref="O24:Q25"/>
    <mergeCell ref="R24:R25"/>
    <mergeCell ref="S24:S25"/>
    <mergeCell ref="L22:N22"/>
    <mergeCell ref="O22:Q22"/>
    <mergeCell ref="R22:R23"/>
    <mergeCell ref="S22:S23"/>
    <mergeCell ref="T22:T23"/>
    <mergeCell ref="U22:U23"/>
    <mergeCell ref="T24:T25"/>
    <mergeCell ref="U24:U25"/>
    <mergeCell ref="V24:V25"/>
    <mergeCell ref="C31:E31"/>
    <mergeCell ref="F31:H31"/>
    <mergeCell ref="I31:K31"/>
    <mergeCell ref="L31:N31"/>
    <mergeCell ref="O31:Q31"/>
    <mergeCell ref="S31:U31"/>
    <mergeCell ref="O32:Q32"/>
    <mergeCell ref="R32:R33"/>
    <mergeCell ref="S32:S33"/>
    <mergeCell ref="T32:T33"/>
    <mergeCell ref="U32:U33"/>
    <mergeCell ref="V32:V33"/>
    <mergeCell ref="A32:A33"/>
    <mergeCell ref="B32:B33"/>
    <mergeCell ref="C32:E33"/>
    <mergeCell ref="F32:H32"/>
    <mergeCell ref="I32:K32"/>
    <mergeCell ref="L32:N32"/>
    <mergeCell ref="O34:Q34"/>
    <mergeCell ref="R34:R35"/>
    <mergeCell ref="S34:S35"/>
    <mergeCell ref="T34:T35"/>
    <mergeCell ref="U34:U35"/>
    <mergeCell ref="V34:V35"/>
    <mergeCell ref="A34:A35"/>
    <mergeCell ref="B34:B35"/>
    <mergeCell ref="C34:E34"/>
    <mergeCell ref="F34:H35"/>
    <mergeCell ref="I34:K34"/>
    <mergeCell ref="L34:N34"/>
    <mergeCell ref="V38:V39"/>
    <mergeCell ref="A38:A39"/>
    <mergeCell ref="B38:B39"/>
    <mergeCell ref="C38:E38"/>
    <mergeCell ref="F38:H38"/>
    <mergeCell ref="I38:K38"/>
    <mergeCell ref="L38:N39"/>
    <mergeCell ref="O38:Q39"/>
    <mergeCell ref="R38:R39"/>
    <mergeCell ref="S38:S39"/>
    <mergeCell ref="O36:Q36"/>
    <mergeCell ref="R36:R37"/>
    <mergeCell ref="S36:S37"/>
    <mergeCell ref="T36:T37"/>
    <mergeCell ref="U36:U37"/>
    <mergeCell ref="V36:V37"/>
    <mergeCell ref="A36:A37"/>
    <mergeCell ref="B36:B37"/>
    <mergeCell ref="C36:E36"/>
    <mergeCell ref="F36:H36"/>
    <mergeCell ref="I36:K37"/>
    <mergeCell ref="L36:N36"/>
    <mergeCell ref="C45:E45"/>
    <mergeCell ref="F45:H45"/>
    <mergeCell ref="I45:K45"/>
    <mergeCell ref="L45:N45"/>
    <mergeCell ref="O45:Q45"/>
    <mergeCell ref="S45:U45"/>
    <mergeCell ref="T38:T39"/>
    <mergeCell ref="U38:U39"/>
    <mergeCell ref="O46:Q46"/>
    <mergeCell ref="R46:R47"/>
    <mergeCell ref="S46:S47"/>
    <mergeCell ref="T46:T47"/>
    <mergeCell ref="U46:U47"/>
    <mergeCell ref="V46:V47"/>
    <mergeCell ref="A46:A47"/>
    <mergeCell ref="B46:B47"/>
    <mergeCell ref="C46:E47"/>
    <mergeCell ref="F46:H46"/>
    <mergeCell ref="I46:K46"/>
    <mergeCell ref="L46:N46"/>
    <mergeCell ref="O48:Q48"/>
    <mergeCell ref="R48:R49"/>
    <mergeCell ref="S48:S49"/>
    <mergeCell ref="T48:T49"/>
    <mergeCell ref="U48:U49"/>
    <mergeCell ref="V48:V49"/>
    <mergeCell ref="A48:A49"/>
    <mergeCell ref="B48:B49"/>
    <mergeCell ref="C48:E48"/>
    <mergeCell ref="F48:H49"/>
    <mergeCell ref="I48:K48"/>
    <mergeCell ref="L48:N48"/>
    <mergeCell ref="T50:T51"/>
    <mergeCell ref="U50:U51"/>
    <mergeCell ref="V50:V51"/>
    <mergeCell ref="A50:A51"/>
    <mergeCell ref="B50:B51"/>
    <mergeCell ref="C50:E50"/>
    <mergeCell ref="F50:H50"/>
    <mergeCell ref="I50:K51"/>
    <mergeCell ref="L50:N50"/>
    <mergeCell ref="O50:Q50"/>
    <mergeCell ref="A52:A53"/>
    <mergeCell ref="B52:B53"/>
    <mergeCell ref="C52:E52"/>
    <mergeCell ref="F52:H52"/>
    <mergeCell ref="I52:K52"/>
    <mergeCell ref="L52:N53"/>
    <mergeCell ref="R50:R51"/>
    <mergeCell ref="S50:S51"/>
    <mergeCell ref="B59:W59"/>
    <mergeCell ref="C60:E60"/>
    <mergeCell ref="F60:H60"/>
    <mergeCell ref="I60:K60"/>
    <mergeCell ref="L60:N60"/>
    <mergeCell ref="O60:Q60"/>
    <mergeCell ref="S60:U60"/>
    <mergeCell ref="O52:Q53"/>
    <mergeCell ref="R52:R53"/>
    <mergeCell ref="S52:S53"/>
    <mergeCell ref="T52:T53"/>
    <mergeCell ref="U52:U53"/>
    <mergeCell ref="V52:V53"/>
    <mergeCell ref="O61:Q61"/>
    <mergeCell ref="R61:R62"/>
    <mergeCell ref="S61:S62"/>
    <mergeCell ref="T61:T62"/>
    <mergeCell ref="U61:U62"/>
    <mergeCell ref="V61:V62"/>
    <mergeCell ref="A61:A62"/>
    <mergeCell ref="B61:B62"/>
    <mergeCell ref="C61:E62"/>
    <mergeCell ref="F61:H61"/>
    <mergeCell ref="I61:K61"/>
    <mergeCell ref="L61:N61"/>
    <mergeCell ref="O63:Q63"/>
    <mergeCell ref="R63:R64"/>
    <mergeCell ref="S63:S64"/>
    <mergeCell ref="T63:T64"/>
    <mergeCell ref="U63:U64"/>
    <mergeCell ref="V63:V64"/>
    <mergeCell ref="A63:A64"/>
    <mergeCell ref="B63:B64"/>
    <mergeCell ref="C63:E63"/>
    <mergeCell ref="F63:H64"/>
    <mergeCell ref="I63:K63"/>
    <mergeCell ref="L63:N63"/>
    <mergeCell ref="V67:V68"/>
    <mergeCell ref="A67:A68"/>
    <mergeCell ref="B67:B68"/>
    <mergeCell ref="C67:E67"/>
    <mergeCell ref="F67:H67"/>
    <mergeCell ref="I67:K67"/>
    <mergeCell ref="L67:N68"/>
    <mergeCell ref="O67:Q68"/>
    <mergeCell ref="R67:R68"/>
    <mergeCell ref="S67:S68"/>
    <mergeCell ref="O65:Q65"/>
    <mergeCell ref="R65:R66"/>
    <mergeCell ref="S65:S66"/>
    <mergeCell ref="T65:T66"/>
    <mergeCell ref="U65:U66"/>
    <mergeCell ref="V65:V66"/>
    <mergeCell ref="A65:A66"/>
    <mergeCell ref="B65:B66"/>
    <mergeCell ref="C65:E65"/>
    <mergeCell ref="F65:H65"/>
    <mergeCell ref="I65:K66"/>
    <mergeCell ref="L65:N65"/>
    <mergeCell ref="C74:E74"/>
    <mergeCell ref="F74:H74"/>
    <mergeCell ref="I74:K74"/>
    <mergeCell ref="L74:N74"/>
    <mergeCell ref="O74:Q74"/>
    <mergeCell ref="S74:U74"/>
    <mergeCell ref="T67:T68"/>
    <mergeCell ref="U67:U68"/>
    <mergeCell ref="O75:Q75"/>
    <mergeCell ref="R75:R76"/>
    <mergeCell ref="S75:S76"/>
    <mergeCell ref="T75:T76"/>
    <mergeCell ref="U75:U76"/>
    <mergeCell ref="V75:V76"/>
    <mergeCell ref="A75:A76"/>
    <mergeCell ref="B75:B76"/>
    <mergeCell ref="C75:E76"/>
    <mergeCell ref="F75:H75"/>
    <mergeCell ref="I75:K75"/>
    <mergeCell ref="L75:N75"/>
    <mergeCell ref="O77:Q77"/>
    <mergeCell ref="R77:R78"/>
    <mergeCell ref="S77:S78"/>
    <mergeCell ref="T77:T78"/>
    <mergeCell ref="U77:U78"/>
    <mergeCell ref="V77:V78"/>
    <mergeCell ref="A77:A78"/>
    <mergeCell ref="B77:B78"/>
    <mergeCell ref="C77:E77"/>
    <mergeCell ref="F77:H78"/>
    <mergeCell ref="I77:K77"/>
    <mergeCell ref="L77:N77"/>
    <mergeCell ref="V81:V82"/>
    <mergeCell ref="A81:A82"/>
    <mergeCell ref="B81:B82"/>
    <mergeCell ref="C81:E81"/>
    <mergeCell ref="F81:H81"/>
    <mergeCell ref="I81:K81"/>
    <mergeCell ref="L81:N82"/>
    <mergeCell ref="O81:Q82"/>
    <mergeCell ref="R81:R82"/>
    <mergeCell ref="S81:S82"/>
    <mergeCell ref="O79:Q79"/>
    <mergeCell ref="R79:R80"/>
    <mergeCell ref="S79:S80"/>
    <mergeCell ref="T79:T80"/>
    <mergeCell ref="U79:U80"/>
    <mergeCell ref="V79:V80"/>
    <mergeCell ref="A79:A80"/>
    <mergeCell ref="B79:B80"/>
    <mergeCell ref="C79:E79"/>
    <mergeCell ref="F79:H79"/>
    <mergeCell ref="I79:K80"/>
    <mergeCell ref="L79:N79"/>
    <mergeCell ref="C88:E88"/>
    <mergeCell ref="F88:H88"/>
    <mergeCell ref="I88:K88"/>
    <mergeCell ref="L88:N88"/>
    <mergeCell ref="O88:Q88"/>
    <mergeCell ref="S88:U88"/>
    <mergeCell ref="T81:T82"/>
    <mergeCell ref="U81:U82"/>
    <mergeCell ref="O89:Q89"/>
    <mergeCell ref="R89:R90"/>
    <mergeCell ref="S89:S90"/>
    <mergeCell ref="T89:T90"/>
    <mergeCell ref="U89:U90"/>
    <mergeCell ref="V89:V90"/>
    <mergeCell ref="A89:A90"/>
    <mergeCell ref="B89:B90"/>
    <mergeCell ref="C89:E90"/>
    <mergeCell ref="F89:H89"/>
    <mergeCell ref="I89:K89"/>
    <mergeCell ref="L89:N89"/>
    <mergeCell ref="O91:Q91"/>
    <mergeCell ref="R91:R92"/>
    <mergeCell ref="S91:S92"/>
    <mergeCell ref="T91:T92"/>
    <mergeCell ref="U91:U92"/>
    <mergeCell ref="V91:V92"/>
    <mergeCell ref="A91:A92"/>
    <mergeCell ref="B91:B92"/>
    <mergeCell ref="C91:E91"/>
    <mergeCell ref="F91:H92"/>
    <mergeCell ref="I91:K91"/>
    <mergeCell ref="L91:N91"/>
    <mergeCell ref="V95:V96"/>
    <mergeCell ref="A95:A96"/>
    <mergeCell ref="B95:B96"/>
    <mergeCell ref="C95:E95"/>
    <mergeCell ref="F95:H95"/>
    <mergeCell ref="I95:K95"/>
    <mergeCell ref="L95:N96"/>
    <mergeCell ref="O95:Q96"/>
    <mergeCell ref="R95:R96"/>
    <mergeCell ref="S95:S96"/>
    <mergeCell ref="O93:Q93"/>
    <mergeCell ref="R93:R94"/>
    <mergeCell ref="S93:S94"/>
    <mergeCell ref="T93:T94"/>
    <mergeCell ref="U93:U94"/>
    <mergeCell ref="V93:V94"/>
    <mergeCell ref="A93:A94"/>
    <mergeCell ref="B93:B94"/>
    <mergeCell ref="C93:E93"/>
    <mergeCell ref="F93:H93"/>
    <mergeCell ref="I93:K94"/>
    <mergeCell ref="L93:N93"/>
    <mergeCell ref="C102:E102"/>
    <mergeCell ref="F102:H102"/>
    <mergeCell ref="I102:K102"/>
    <mergeCell ref="L102:N102"/>
    <mergeCell ref="O102:Q102"/>
    <mergeCell ref="S102:U102"/>
    <mergeCell ref="T95:T96"/>
    <mergeCell ref="U95:U96"/>
    <mergeCell ref="O103:Q103"/>
    <mergeCell ref="R103:R104"/>
    <mergeCell ref="S103:S104"/>
    <mergeCell ref="T103:T104"/>
    <mergeCell ref="U103:U104"/>
    <mergeCell ref="V103:V104"/>
    <mergeCell ref="A103:A104"/>
    <mergeCell ref="B103:B104"/>
    <mergeCell ref="C103:E104"/>
    <mergeCell ref="F103:H103"/>
    <mergeCell ref="I103:K103"/>
    <mergeCell ref="L103:N103"/>
    <mergeCell ref="O105:Q105"/>
    <mergeCell ref="R105:R106"/>
    <mergeCell ref="S105:S106"/>
    <mergeCell ref="T105:T106"/>
    <mergeCell ref="U105:U106"/>
    <mergeCell ref="V105:V106"/>
    <mergeCell ref="A105:A106"/>
    <mergeCell ref="B105:B106"/>
    <mergeCell ref="C105:E105"/>
    <mergeCell ref="F105:H106"/>
    <mergeCell ref="I105:K105"/>
    <mergeCell ref="L105:N105"/>
    <mergeCell ref="O107:Q107"/>
    <mergeCell ref="R107:R108"/>
    <mergeCell ref="S107:S108"/>
    <mergeCell ref="T107:T108"/>
    <mergeCell ref="U107:U108"/>
    <mergeCell ref="V107:V108"/>
    <mergeCell ref="A107:A108"/>
    <mergeCell ref="B107:B108"/>
    <mergeCell ref="C107:E107"/>
    <mergeCell ref="F107:H107"/>
    <mergeCell ref="I107:K108"/>
    <mergeCell ref="L107:N107"/>
    <mergeCell ref="O109:Q110"/>
    <mergeCell ref="R109:R110"/>
    <mergeCell ref="S109:S110"/>
    <mergeCell ref="T109:T110"/>
    <mergeCell ref="U109:U110"/>
    <mergeCell ref="V109:V110"/>
    <mergeCell ref="A109:A110"/>
    <mergeCell ref="B109:B110"/>
    <mergeCell ref="C109:E109"/>
    <mergeCell ref="F109:H109"/>
    <mergeCell ref="I109:K109"/>
    <mergeCell ref="L109:N110"/>
  </mergeCells>
  <printOptions/>
  <pageMargins left="0.36" right="0.75" top="0.24" bottom="0.59" header="0.19" footer="0.5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apas3"/>
  <dimension ref="A1:X116"/>
  <sheetViews>
    <sheetView view="pageBreakPreview" zoomScale="60" zoomScaleNormal="75" zoomScalePageLayoutView="0" workbookViewId="0" topLeftCell="A1">
      <selection activeCell="V12" sqref="V12:V13"/>
    </sheetView>
  </sheetViews>
  <sheetFormatPr defaultColWidth="9.140625" defaultRowHeight="15"/>
  <cols>
    <col min="1" max="1" width="3.28125" style="1" customWidth="1"/>
    <col min="2" max="2" width="36.57421875" style="1" customWidth="1"/>
    <col min="3" max="3" width="5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1" customWidth="1"/>
    <col min="10" max="10" width="1.7109375" style="1" customWidth="1"/>
    <col min="11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7" width="5.7109375" style="1" customWidth="1"/>
    <col min="18" max="18" width="8.140625" style="1" customWidth="1"/>
    <col min="19" max="19" width="7.00390625" style="1" customWidth="1"/>
    <col min="20" max="20" width="1.7109375" style="1" customWidth="1"/>
    <col min="21" max="21" width="7.00390625" style="1" customWidth="1"/>
    <col min="22" max="22" width="6.57421875" style="1" customWidth="1"/>
    <col min="23" max="16384" width="9.140625" style="1" customWidth="1"/>
  </cols>
  <sheetData>
    <row r="1" spans="2:22" ht="28.5" customHeight="1" thickBot="1">
      <c r="B1" s="101" t="str">
        <f>Reg!A1</f>
        <v>Pasaulio Lietuvių Žaidynės 2017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 t="s">
        <v>14</v>
      </c>
      <c r="S1" s="100"/>
      <c r="T1" s="100"/>
      <c r="U1" s="100"/>
      <c r="V1" s="100"/>
    </row>
    <row r="2" spans="1:22" ht="26.25" customHeight="1" thickBot="1">
      <c r="A2" s="2"/>
      <c r="C2" s="23" t="s">
        <v>16</v>
      </c>
      <c r="D2" s="218" t="str">
        <f>IF(V4=1,B4,IF(V6=1,B6,IF(V8=1,B8,IF(V10=1,B10,IF(V12=1,B12,"")))))</f>
        <v>Julius Zubavičius</v>
      </c>
      <c r="E2" s="219"/>
      <c r="F2" s="219"/>
      <c r="G2" s="219"/>
      <c r="H2" s="219"/>
      <c r="I2" s="219"/>
      <c r="J2" s="219"/>
      <c r="K2" s="219"/>
      <c r="L2" s="220"/>
      <c r="M2" s="22"/>
      <c r="N2" s="21" t="s">
        <v>17</v>
      </c>
      <c r="O2" s="218" t="str">
        <f>IF(V4=2,B4,IF(V6=2,B6,IF(V8=2,B8,IF(V10=2,B10,IF(V12=2,B12,"")))))</f>
        <v>Saulius Andriulevičius</v>
      </c>
      <c r="P2" s="219"/>
      <c r="Q2" s="219"/>
      <c r="R2" s="219"/>
      <c r="S2" s="219"/>
      <c r="T2" s="219"/>
      <c r="U2" s="219"/>
      <c r="V2" s="220"/>
    </row>
    <row r="3" spans="2:22" ht="24" customHeight="1" thickBot="1">
      <c r="B3" s="3"/>
      <c r="C3" s="158">
        <v>1</v>
      </c>
      <c r="D3" s="158"/>
      <c r="E3" s="158"/>
      <c r="F3" s="158">
        <v>2</v>
      </c>
      <c r="G3" s="158"/>
      <c r="H3" s="158"/>
      <c r="I3" s="158">
        <v>3</v>
      </c>
      <c r="J3" s="158"/>
      <c r="K3" s="158"/>
      <c r="L3" s="158">
        <v>4</v>
      </c>
      <c r="M3" s="158"/>
      <c r="N3" s="158"/>
      <c r="O3" s="158">
        <v>5</v>
      </c>
      <c r="P3" s="158"/>
      <c r="Q3" s="158"/>
      <c r="R3" s="4" t="s">
        <v>0</v>
      </c>
      <c r="S3" s="221" t="s">
        <v>1</v>
      </c>
      <c r="T3" s="222"/>
      <c r="U3" s="222"/>
      <c r="V3" s="4" t="s">
        <v>2</v>
      </c>
    </row>
    <row r="4" spans="1:22" ht="36.75" customHeight="1">
      <c r="A4" s="204">
        <v>1</v>
      </c>
      <c r="B4" s="205" t="str">
        <f>IF(Reg!B6=0,"",Reg!B6)</f>
        <v>Saulius Andriulevičius</v>
      </c>
      <c r="C4" s="206" t="s">
        <v>3</v>
      </c>
      <c r="D4" s="207"/>
      <c r="E4" s="208"/>
      <c r="F4" s="209" t="str">
        <f>IF((F5+H5)=0,"",IF((F5-H5)&gt;0,"1","0"))</f>
        <v>0</v>
      </c>
      <c r="G4" s="210"/>
      <c r="H4" s="211"/>
      <c r="I4" s="209" t="str">
        <f>IF((I5+K5)=0,"",IF((I5-K5)&gt;0,"1","0"))</f>
        <v>1</v>
      </c>
      <c r="J4" s="210"/>
      <c r="K4" s="211"/>
      <c r="L4" s="209" t="str">
        <f>IF((L5+N5)=0,"",IF((L5-N5)&gt;0,"1","0"))</f>
        <v>1</v>
      </c>
      <c r="M4" s="210"/>
      <c r="N4" s="211"/>
      <c r="O4" s="209" t="str">
        <f>IF((O5+Q5)=0,"",IF((O5-Q5)&gt;0,"1","0"))</f>
        <v>1</v>
      </c>
      <c r="P4" s="210"/>
      <c r="Q4" s="212"/>
      <c r="R4" s="213">
        <f>IF(F4="","",IF(I4="",(F4),IF(L4="",(I4+F4),IF(O4="",(L4+I4+F4),(F4+I4+L4+O4)))))</f>
        <v>3</v>
      </c>
      <c r="S4" s="214">
        <f>IF(F5="","",(F5+I5+L5+O5))</f>
        <v>9</v>
      </c>
      <c r="T4" s="215" t="s">
        <v>4</v>
      </c>
      <c r="U4" s="216">
        <f>IF(H5="","",(H5+K5+N5+Q5))</f>
        <v>6</v>
      </c>
      <c r="V4" s="217">
        <v>2</v>
      </c>
    </row>
    <row r="5" spans="1:22" ht="36.75" customHeight="1">
      <c r="A5" s="167"/>
      <c r="B5" s="169"/>
      <c r="C5" s="199"/>
      <c r="D5" s="200"/>
      <c r="E5" s="201"/>
      <c r="F5" s="24">
        <v>0</v>
      </c>
      <c r="G5" s="133" t="s">
        <v>4</v>
      </c>
      <c r="H5" s="25">
        <v>3</v>
      </c>
      <c r="I5" s="24">
        <v>3</v>
      </c>
      <c r="J5" s="133" t="s">
        <v>4</v>
      </c>
      <c r="K5" s="25">
        <v>0</v>
      </c>
      <c r="L5" s="24">
        <v>3</v>
      </c>
      <c r="M5" s="133" t="s">
        <v>4</v>
      </c>
      <c r="N5" s="25">
        <v>1</v>
      </c>
      <c r="O5" s="24">
        <v>3</v>
      </c>
      <c r="P5" s="133" t="s">
        <v>4</v>
      </c>
      <c r="Q5" s="26">
        <v>2</v>
      </c>
      <c r="R5" s="180"/>
      <c r="S5" s="195"/>
      <c r="T5" s="196"/>
      <c r="U5" s="197"/>
      <c r="V5" s="198"/>
    </row>
    <row r="6" spans="1:22" ht="36.75" customHeight="1">
      <c r="A6" s="167">
        <v>2</v>
      </c>
      <c r="B6" s="202" t="str">
        <f>IF(Reg!B9=0,"",Reg!B9)</f>
        <v>Julius Zubavičius</v>
      </c>
      <c r="C6" s="171" t="str">
        <f>IF(F4="","",IF(F4="1","0","1"))</f>
        <v>1</v>
      </c>
      <c r="D6" s="172"/>
      <c r="E6" s="173"/>
      <c r="F6" s="174" t="s">
        <v>3</v>
      </c>
      <c r="G6" s="175"/>
      <c r="H6" s="190"/>
      <c r="I6" s="171" t="str">
        <f>IF((I7+K7)=0,"",IF((I7-K7)&gt;0,"1","0"))</f>
        <v>1</v>
      </c>
      <c r="J6" s="172"/>
      <c r="K6" s="173"/>
      <c r="L6" s="171" t="str">
        <f>IF((L7+N7)=0,"",IF((L7-N7)&gt;0,"1","0"))</f>
        <v>0</v>
      </c>
      <c r="M6" s="172"/>
      <c r="N6" s="173"/>
      <c r="O6" s="171" t="str">
        <f>IF((O7+Q7)=0,"",IF((O7-Q7)&gt;0,"1","0"))</f>
        <v>1</v>
      </c>
      <c r="P6" s="172"/>
      <c r="Q6" s="194"/>
      <c r="R6" s="180">
        <f>IF(C6="","",IF(I6="",(C6),IF(L6="",(C6+I6),IF(O6="",(L6+I6+C6),(O6+L6+I6+C6)))))</f>
        <v>3</v>
      </c>
      <c r="S6" s="182">
        <f>IF(C7="","",(C7+I7+L7+O7))</f>
        <v>10</v>
      </c>
      <c r="T6" s="184" t="s">
        <v>4</v>
      </c>
      <c r="U6" s="186">
        <f>IF(E7="","",(E7+K7+N7+Q7))</f>
        <v>5</v>
      </c>
      <c r="V6" s="188">
        <v>1</v>
      </c>
    </row>
    <row r="7" spans="1:22" ht="36.75" customHeight="1">
      <c r="A7" s="167"/>
      <c r="B7" s="203"/>
      <c r="C7" s="135">
        <f>IF(H5="","",H5)</f>
        <v>3</v>
      </c>
      <c r="D7" s="134" t="s">
        <v>4</v>
      </c>
      <c r="E7" s="136">
        <f>IF(F5="","",F5)</f>
        <v>0</v>
      </c>
      <c r="F7" s="191"/>
      <c r="G7" s="192"/>
      <c r="H7" s="193"/>
      <c r="I7" s="27">
        <v>3</v>
      </c>
      <c r="J7" s="134" t="s">
        <v>4</v>
      </c>
      <c r="K7" s="28">
        <v>1</v>
      </c>
      <c r="L7" s="27">
        <v>1</v>
      </c>
      <c r="M7" s="137" t="s">
        <v>4</v>
      </c>
      <c r="N7" s="28">
        <v>3</v>
      </c>
      <c r="O7" s="27">
        <v>3</v>
      </c>
      <c r="P7" s="137" t="s">
        <v>4</v>
      </c>
      <c r="Q7" s="29">
        <v>1</v>
      </c>
      <c r="R7" s="180"/>
      <c r="S7" s="195"/>
      <c r="T7" s="196"/>
      <c r="U7" s="197"/>
      <c r="V7" s="198"/>
    </row>
    <row r="8" spans="1:22" ht="36.75" customHeight="1">
      <c r="A8" s="167">
        <v>3</v>
      </c>
      <c r="B8" s="169" t="str">
        <f>IF(Reg!B14=0,"",Reg!B14)</f>
        <v>Viktoras Adomavicius</v>
      </c>
      <c r="C8" s="171" t="str">
        <f>IF(I4="","",IF(I4="1","0","1"))</f>
        <v>0</v>
      </c>
      <c r="D8" s="172"/>
      <c r="E8" s="173"/>
      <c r="F8" s="171" t="str">
        <f>IF(I6="","",IF(I6="1","0","1"))</f>
        <v>0</v>
      </c>
      <c r="G8" s="172"/>
      <c r="H8" s="173"/>
      <c r="I8" s="191" t="s">
        <v>3</v>
      </c>
      <c r="J8" s="192"/>
      <c r="K8" s="193"/>
      <c r="L8" s="171" t="str">
        <f>IF((L9+N9)=0,"",IF((L9-N9)&gt;0,"1","0"))</f>
        <v>0</v>
      </c>
      <c r="M8" s="172"/>
      <c r="N8" s="173"/>
      <c r="O8" s="171" t="str">
        <f>IF((O9+Q9)=0,"",IF((O9-Q9)&gt;0,"1","0"))</f>
        <v>0</v>
      </c>
      <c r="P8" s="172"/>
      <c r="Q8" s="194"/>
      <c r="R8" s="180">
        <f>IF(F8="","",IF(F8="",(C8),IF(L8="",(C8+F8),IF(O8="",(L8+F8+C8),(L8+F8+C8+O8)))))</f>
        <v>0</v>
      </c>
      <c r="S8" s="182">
        <f>IF(F9="","",(C9+F9+L9+O9))</f>
        <v>1</v>
      </c>
      <c r="T8" s="184" t="s">
        <v>4</v>
      </c>
      <c r="U8" s="186">
        <f>IF(H9="","",(E9+H9+N9+Q9))</f>
        <v>12</v>
      </c>
      <c r="V8" s="188">
        <v>5</v>
      </c>
    </row>
    <row r="9" spans="1:22" ht="36.75" customHeight="1">
      <c r="A9" s="167"/>
      <c r="B9" s="169"/>
      <c r="C9" s="138">
        <f>IF(K5="","",K5)</f>
        <v>0</v>
      </c>
      <c r="D9" s="133" t="s">
        <v>4</v>
      </c>
      <c r="E9" s="139">
        <f>IF(I5="","",I5)</f>
        <v>3</v>
      </c>
      <c r="F9" s="138">
        <f>IF(K7="","",K7)</f>
        <v>1</v>
      </c>
      <c r="G9" s="133" t="s">
        <v>4</v>
      </c>
      <c r="H9" s="139">
        <f>IF(I7="","",I7)</f>
        <v>3</v>
      </c>
      <c r="I9" s="199"/>
      <c r="J9" s="200"/>
      <c r="K9" s="201"/>
      <c r="L9" s="24">
        <v>0</v>
      </c>
      <c r="M9" s="133" t="s">
        <v>4</v>
      </c>
      <c r="N9" s="25">
        <v>3</v>
      </c>
      <c r="O9" s="24">
        <v>0</v>
      </c>
      <c r="P9" s="133" t="s">
        <v>4</v>
      </c>
      <c r="Q9" s="26">
        <v>3</v>
      </c>
      <c r="R9" s="180"/>
      <c r="S9" s="195"/>
      <c r="T9" s="196"/>
      <c r="U9" s="197"/>
      <c r="V9" s="198"/>
    </row>
    <row r="10" spans="1:22" ht="36.75" customHeight="1">
      <c r="A10" s="167">
        <v>4</v>
      </c>
      <c r="B10" s="169" t="str">
        <f>IF(Reg!B17=0,"",Reg!B17)</f>
        <v>Raimondas Jankūnas</v>
      </c>
      <c r="C10" s="171" t="str">
        <f>IF(L4="","",IF(L4="1","0","1"))</f>
        <v>0</v>
      </c>
      <c r="D10" s="172"/>
      <c r="E10" s="173"/>
      <c r="F10" s="171" t="str">
        <f>IF(L6="","",IF(L6="1","0","1"))</f>
        <v>1</v>
      </c>
      <c r="G10" s="172"/>
      <c r="H10" s="173"/>
      <c r="I10" s="171" t="str">
        <f>IF(L8="","",IF(L8="1","0","1"))</f>
        <v>1</v>
      </c>
      <c r="J10" s="172"/>
      <c r="K10" s="173"/>
      <c r="L10" s="174" t="s">
        <v>3</v>
      </c>
      <c r="M10" s="175"/>
      <c r="N10" s="190"/>
      <c r="O10" s="171" t="str">
        <f>IF((O11+Q11)=0,"",IF((O11-Q11)&gt;0,"1","0"))</f>
        <v>0</v>
      </c>
      <c r="P10" s="172"/>
      <c r="Q10" s="194"/>
      <c r="R10" s="180">
        <f>IF(I10="","",IF(F10="",(C10),IF(I10="",(C10+F10),IF(O10="",(I10+F10+C10),(I10+F10+C10+O10)))))</f>
        <v>2</v>
      </c>
      <c r="S10" s="182">
        <f>IF(I11="","",(C11+F11+I11+O11))</f>
        <v>9</v>
      </c>
      <c r="T10" s="184" t="s">
        <v>4</v>
      </c>
      <c r="U10" s="186">
        <f>IF(K11="","",(E11+H11+K11+Q11))</f>
        <v>7</v>
      </c>
      <c r="V10" s="188">
        <v>3</v>
      </c>
    </row>
    <row r="11" spans="1:22" ht="36.75" customHeight="1">
      <c r="A11" s="167"/>
      <c r="B11" s="169"/>
      <c r="C11" s="135">
        <f>IF(N5="","",N5)</f>
        <v>1</v>
      </c>
      <c r="D11" s="137" t="s">
        <v>4</v>
      </c>
      <c r="E11" s="136">
        <f>IF(L5="","",L5)</f>
        <v>3</v>
      </c>
      <c r="F11" s="135">
        <f>IF(N7="","",N7)</f>
        <v>3</v>
      </c>
      <c r="G11" s="137" t="s">
        <v>4</v>
      </c>
      <c r="H11" s="136">
        <f>IF(L7="","",L7)</f>
        <v>1</v>
      </c>
      <c r="I11" s="135">
        <f>IF(N9="","",N9)</f>
        <v>3</v>
      </c>
      <c r="J11" s="137" t="s">
        <v>4</v>
      </c>
      <c r="K11" s="136">
        <f>IF(L9="","",L9)</f>
        <v>0</v>
      </c>
      <c r="L11" s="191"/>
      <c r="M11" s="192"/>
      <c r="N11" s="193"/>
      <c r="O11" s="27">
        <v>2</v>
      </c>
      <c r="P11" s="137" t="s">
        <v>4</v>
      </c>
      <c r="Q11" s="29">
        <v>3</v>
      </c>
      <c r="R11" s="180"/>
      <c r="S11" s="195"/>
      <c r="T11" s="196"/>
      <c r="U11" s="197"/>
      <c r="V11" s="198"/>
    </row>
    <row r="12" spans="1:22" ht="36.75" customHeight="1">
      <c r="A12" s="167">
        <v>5</v>
      </c>
      <c r="B12" s="169" t="str">
        <f>IF(Reg!B21=0,"",Reg!B21)</f>
        <v>Mindaugas Povilaitis</v>
      </c>
      <c r="C12" s="171" t="str">
        <f>IF(O4="","",IF(O4="1","0","1"))</f>
        <v>0</v>
      </c>
      <c r="D12" s="172"/>
      <c r="E12" s="173"/>
      <c r="F12" s="171" t="str">
        <f>IF(O6="","",IF(O6="1","0","1"))</f>
        <v>0</v>
      </c>
      <c r="G12" s="172"/>
      <c r="H12" s="173"/>
      <c r="I12" s="171" t="str">
        <f>IF(O8="","",IF(O8="1","0","1"))</f>
        <v>1</v>
      </c>
      <c r="J12" s="172"/>
      <c r="K12" s="173"/>
      <c r="L12" s="171" t="str">
        <f>IF(O10="","",IF(O10="1","0","1"))</f>
        <v>1</v>
      </c>
      <c r="M12" s="172"/>
      <c r="N12" s="173"/>
      <c r="O12" s="174" t="s">
        <v>3</v>
      </c>
      <c r="P12" s="175"/>
      <c r="Q12" s="176"/>
      <c r="R12" s="180">
        <f>IF(L12="","",IF(F12="",(C12),IF(I12="",(C12+F12),IF(L12="",(I12+F12+C12),(I12+F12+C12+L12)))))</f>
        <v>2</v>
      </c>
      <c r="S12" s="182">
        <f>IF(L13="","",(C13+F13+I13+L13))</f>
        <v>9</v>
      </c>
      <c r="T12" s="184" t="s">
        <v>4</v>
      </c>
      <c r="U12" s="186">
        <f>IF(N13="","",(E13+H13+K13+N13))</f>
        <v>8</v>
      </c>
      <c r="V12" s="188">
        <v>4</v>
      </c>
    </row>
    <row r="13" spans="1:22" ht="36.75" customHeight="1" thickBot="1">
      <c r="A13" s="168"/>
      <c r="B13" s="170"/>
      <c r="C13" s="140">
        <f>IF(Q5="","",Q5)</f>
        <v>2</v>
      </c>
      <c r="D13" s="141" t="s">
        <v>4</v>
      </c>
      <c r="E13" s="142">
        <f>IF(O5="","",O5)</f>
        <v>3</v>
      </c>
      <c r="F13" s="140">
        <f>IF(Q7="","",Q7)</f>
        <v>1</v>
      </c>
      <c r="G13" s="141" t="s">
        <v>4</v>
      </c>
      <c r="H13" s="142">
        <f>IF(O7="","",O7)</f>
        <v>3</v>
      </c>
      <c r="I13" s="140">
        <f>IF(Q9="","",Q9)</f>
        <v>3</v>
      </c>
      <c r="J13" s="141" t="s">
        <v>4</v>
      </c>
      <c r="K13" s="142">
        <f>IF(O9="","",O9)</f>
        <v>0</v>
      </c>
      <c r="L13" s="140">
        <f>IF(Q11="","",Q11)</f>
        <v>3</v>
      </c>
      <c r="M13" s="141" t="s">
        <v>4</v>
      </c>
      <c r="N13" s="142">
        <f>IF(O11="","",O11)</f>
        <v>2</v>
      </c>
      <c r="O13" s="177"/>
      <c r="P13" s="178"/>
      <c r="Q13" s="179"/>
      <c r="R13" s="181"/>
      <c r="S13" s="183"/>
      <c r="T13" s="185"/>
      <c r="U13" s="187"/>
      <c r="V13" s="189"/>
    </row>
    <row r="14" spans="1:22" ht="30">
      <c r="A14" s="5"/>
      <c r="B14" s="6" t="s">
        <v>41</v>
      </c>
      <c r="C14" s="143" t="s">
        <v>37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  <c r="P14" s="144"/>
      <c r="Q14" s="144"/>
      <c r="R14" s="144"/>
      <c r="S14" s="144"/>
      <c r="T14" s="144"/>
      <c r="U14" s="144"/>
      <c r="V14" s="7"/>
    </row>
    <row r="15" spans="1:21" ht="17.25" customHeight="1">
      <c r="A15" s="5"/>
      <c r="B15" s="6" t="s">
        <v>5</v>
      </c>
      <c r="C15" s="143" t="s">
        <v>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5"/>
      <c r="P15" s="145"/>
      <c r="Q15" s="145"/>
      <c r="R15" s="145"/>
      <c r="S15" s="145"/>
      <c r="T15" s="145"/>
      <c r="U15" s="145"/>
    </row>
    <row r="16" spans="1:21" ht="20.25" customHeight="1">
      <c r="A16" s="5"/>
      <c r="B16" s="6" t="s">
        <v>6</v>
      </c>
      <c r="C16" s="143" t="s">
        <v>39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5"/>
      <c r="P16" s="145"/>
      <c r="Q16" s="145"/>
      <c r="R16" s="145"/>
      <c r="S16" s="145"/>
      <c r="T16" s="145"/>
      <c r="U16" s="145"/>
    </row>
    <row r="17" spans="2:22" ht="24" customHeight="1">
      <c r="B17" s="8" t="s">
        <v>7</v>
      </c>
      <c r="C17" s="146" t="s">
        <v>40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7"/>
      <c r="P17" s="147"/>
      <c r="Q17" s="147"/>
      <c r="R17" s="148"/>
      <c r="S17" s="165"/>
      <c r="T17" s="166"/>
      <c r="U17" s="166"/>
      <c r="V17" s="4"/>
    </row>
    <row r="18" spans="1:24" ht="12.75">
      <c r="A18" s="158"/>
      <c r="B18" s="159"/>
      <c r="C18" s="161"/>
      <c r="D18" s="161"/>
      <c r="E18" s="161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58"/>
      <c r="S18" s="158"/>
      <c r="T18" s="158"/>
      <c r="U18" s="158"/>
      <c r="V18" s="158"/>
      <c r="W18" s="9"/>
      <c r="X18" s="9"/>
    </row>
    <row r="19" spans="1:24" ht="12.75">
      <c r="A19" s="158"/>
      <c r="B19" s="159"/>
      <c r="C19" s="161"/>
      <c r="D19" s="161"/>
      <c r="E19" s="16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58"/>
      <c r="S19" s="158"/>
      <c r="T19" s="158"/>
      <c r="U19" s="158"/>
      <c r="V19" s="158"/>
      <c r="W19" s="9"/>
      <c r="X19" s="9"/>
    </row>
    <row r="20" spans="1:24" ht="12.75">
      <c r="A20" s="158"/>
      <c r="B20" s="159"/>
      <c r="C20" s="160"/>
      <c r="D20" s="160"/>
      <c r="E20" s="160"/>
      <c r="F20" s="161"/>
      <c r="G20" s="161"/>
      <c r="H20" s="161"/>
      <c r="I20" s="160"/>
      <c r="J20" s="160"/>
      <c r="K20" s="160"/>
      <c r="L20" s="160"/>
      <c r="M20" s="160"/>
      <c r="N20" s="160"/>
      <c r="O20" s="160"/>
      <c r="P20" s="160"/>
      <c r="Q20" s="160"/>
      <c r="R20" s="158"/>
      <c r="S20" s="158"/>
      <c r="T20" s="158"/>
      <c r="U20" s="158"/>
      <c r="V20" s="158"/>
      <c r="W20" s="9"/>
      <c r="X20" s="9"/>
    </row>
    <row r="21" spans="1:24" ht="12.75">
      <c r="A21" s="158"/>
      <c r="B21" s="159"/>
      <c r="C21" s="10"/>
      <c r="D21" s="10"/>
      <c r="E21" s="10"/>
      <c r="F21" s="161"/>
      <c r="G21" s="161"/>
      <c r="H21" s="161"/>
      <c r="I21" s="10"/>
      <c r="J21" s="10"/>
      <c r="K21" s="10"/>
      <c r="L21" s="10"/>
      <c r="M21" s="10"/>
      <c r="N21" s="10"/>
      <c r="O21" s="10"/>
      <c r="P21" s="10"/>
      <c r="Q21" s="10"/>
      <c r="R21" s="158"/>
      <c r="S21" s="158"/>
      <c r="T21" s="158"/>
      <c r="U21" s="158"/>
      <c r="V21" s="158"/>
      <c r="W21" s="9"/>
      <c r="X21" s="9"/>
    </row>
    <row r="22" spans="1:24" ht="12.75">
      <c r="A22" s="158"/>
      <c r="B22" s="159"/>
      <c r="C22" s="160"/>
      <c r="D22" s="160"/>
      <c r="E22" s="160"/>
      <c r="F22" s="160"/>
      <c r="G22" s="160"/>
      <c r="H22" s="160"/>
      <c r="I22" s="161"/>
      <c r="J22" s="161"/>
      <c r="K22" s="161"/>
      <c r="L22" s="160"/>
      <c r="M22" s="160"/>
      <c r="N22" s="160"/>
      <c r="O22" s="160"/>
      <c r="P22" s="160"/>
      <c r="Q22" s="160"/>
      <c r="R22" s="158"/>
      <c r="S22" s="158"/>
      <c r="T22" s="158"/>
      <c r="U22" s="158"/>
      <c r="V22" s="158"/>
      <c r="W22" s="9"/>
      <c r="X22" s="9"/>
    </row>
    <row r="23" spans="1:24" ht="12.75">
      <c r="A23" s="158"/>
      <c r="B23" s="159"/>
      <c r="C23" s="10"/>
      <c r="D23" s="10"/>
      <c r="E23" s="10"/>
      <c r="F23" s="10"/>
      <c r="G23" s="10"/>
      <c r="H23" s="10"/>
      <c r="I23" s="161"/>
      <c r="J23" s="161"/>
      <c r="K23" s="161"/>
      <c r="L23" s="10"/>
      <c r="M23" s="10"/>
      <c r="N23" s="10"/>
      <c r="O23" s="10"/>
      <c r="P23" s="10"/>
      <c r="Q23" s="10"/>
      <c r="R23" s="158"/>
      <c r="S23" s="158"/>
      <c r="T23" s="158"/>
      <c r="U23" s="158"/>
      <c r="V23" s="158"/>
      <c r="W23" s="9"/>
      <c r="X23" s="9"/>
    </row>
    <row r="24" spans="1:24" ht="12.75">
      <c r="A24" s="158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1"/>
      <c r="M24" s="161"/>
      <c r="N24" s="161"/>
      <c r="O24" s="161"/>
      <c r="P24" s="161"/>
      <c r="Q24" s="161"/>
      <c r="R24" s="158"/>
      <c r="S24" s="158"/>
      <c r="T24" s="158"/>
      <c r="U24" s="158"/>
      <c r="V24" s="158"/>
      <c r="W24" s="9"/>
      <c r="X24" s="9"/>
    </row>
    <row r="25" spans="1:24" ht="12.75">
      <c r="A25" s="158"/>
      <c r="B25" s="159"/>
      <c r="C25" s="10"/>
      <c r="D25" s="10"/>
      <c r="E25" s="10"/>
      <c r="F25" s="10"/>
      <c r="G25" s="10"/>
      <c r="H25" s="10"/>
      <c r="I25" s="10"/>
      <c r="J25" s="10"/>
      <c r="K25" s="10"/>
      <c r="L25" s="161"/>
      <c r="M25" s="161"/>
      <c r="N25" s="161"/>
      <c r="O25" s="161"/>
      <c r="P25" s="161"/>
      <c r="Q25" s="161"/>
      <c r="R25" s="158"/>
      <c r="S25" s="158"/>
      <c r="T25" s="158"/>
      <c r="U25" s="158"/>
      <c r="V25" s="158"/>
      <c r="W25" s="9"/>
      <c r="X25" s="9"/>
    </row>
    <row r="26" spans="1:24" ht="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" customHeight="1">
      <c r="A31" s="9"/>
      <c r="B31" s="12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3"/>
      <c r="S31" s="162"/>
      <c r="T31" s="163"/>
      <c r="U31" s="163"/>
      <c r="V31" s="13"/>
      <c r="W31" s="9"/>
      <c r="X31" s="9"/>
    </row>
    <row r="32" spans="1:24" ht="12.75">
      <c r="A32" s="158"/>
      <c r="B32" s="159"/>
      <c r="C32" s="161"/>
      <c r="D32" s="161"/>
      <c r="E32" s="161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8"/>
      <c r="S32" s="158"/>
      <c r="T32" s="158"/>
      <c r="U32" s="158"/>
      <c r="V32" s="158"/>
      <c r="W32" s="9"/>
      <c r="X32" s="9"/>
    </row>
    <row r="33" spans="1:24" ht="12.75">
      <c r="A33" s="158"/>
      <c r="B33" s="159"/>
      <c r="C33" s="161"/>
      <c r="D33" s="161"/>
      <c r="E33" s="16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58"/>
      <c r="S33" s="158"/>
      <c r="T33" s="158"/>
      <c r="U33" s="158"/>
      <c r="V33" s="158"/>
      <c r="W33" s="9"/>
      <c r="X33" s="9"/>
    </row>
    <row r="34" spans="1:24" ht="12.75">
      <c r="A34" s="158"/>
      <c r="B34" s="159"/>
      <c r="C34" s="160"/>
      <c r="D34" s="160"/>
      <c r="E34" s="160"/>
      <c r="F34" s="161"/>
      <c r="G34" s="161"/>
      <c r="H34" s="161"/>
      <c r="I34" s="160"/>
      <c r="J34" s="160"/>
      <c r="K34" s="160"/>
      <c r="L34" s="160"/>
      <c r="M34" s="160"/>
      <c r="N34" s="160"/>
      <c r="O34" s="160"/>
      <c r="P34" s="160"/>
      <c r="Q34" s="160"/>
      <c r="R34" s="158"/>
      <c r="S34" s="158"/>
      <c r="T34" s="158"/>
      <c r="U34" s="158"/>
      <c r="V34" s="158"/>
      <c r="W34" s="9"/>
      <c r="X34" s="9"/>
    </row>
    <row r="35" spans="1:24" ht="12.75">
      <c r="A35" s="158"/>
      <c r="B35" s="159"/>
      <c r="C35" s="10"/>
      <c r="D35" s="10"/>
      <c r="E35" s="10"/>
      <c r="F35" s="161"/>
      <c r="G35" s="161"/>
      <c r="H35" s="161"/>
      <c r="I35" s="10"/>
      <c r="J35" s="10"/>
      <c r="K35" s="10"/>
      <c r="L35" s="10"/>
      <c r="M35" s="10"/>
      <c r="N35" s="10"/>
      <c r="O35" s="10"/>
      <c r="P35" s="10"/>
      <c r="Q35" s="10"/>
      <c r="R35" s="158"/>
      <c r="S35" s="158"/>
      <c r="T35" s="158"/>
      <c r="U35" s="158"/>
      <c r="V35" s="158"/>
      <c r="W35" s="9"/>
      <c r="X35" s="9"/>
    </row>
    <row r="36" spans="1:24" ht="12.75">
      <c r="A36" s="158"/>
      <c r="B36" s="159"/>
      <c r="C36" s="160"/>
      <c r="D36" s="160"/>
      <c r="E36" s="160"/>
      <c r="F36" s="160"/>
      <c r="G36" s="160"/>
      <c r="H36" s="160"/>
      <c r="I36" s="161"/>
      <c r="J36" s="161"/>
      <c r="K36" s="161"/>
      <c r="L36" s="160"/>
      <c r="M36" s="160"/>
      <c r="N36" s="160"/>
      <c r="O36" s="160"/>
      <c r="P36" s="160"/>
      <c r="Q36" s="160"/>
      <c r="R36" s="158"/>
      <c r="S36" s="158"/>
      <c r="T36" s="158"/>
      <c r="U36" s="158"/>
      <c r="V36" s="158"/>
      <c r="W36" s="9"/>
      <c r="X36" s="9"/>
    </row>
    <row r="37" spans="1:24" ht="12.75">
      <c r="A37" s="158"/>
      <c r="B37" s="159"/>
      <c r="C37" s="10"/>
      <c r="D37" s="10"/>
      <c r="E37" s="10"/>
      <c r="F37" s="10"/>
      <c r="G37" s="10"/>
      <c r="H37" s="10"/>
      <c r="I37" s="161"/>
      <c r="J37" s="161"/>
      <c r="K37" s="161"/>
      <c r="L37" s="10"/>
      <c r="M37" s="10"/>
      <c r="N37" s="10"/>
      <c r="O37" s="10"/>
      <c r="P37" s="10"/>
      <c r="Q37" s="10"/>
      <c r="R37" s="158"/>
      <c r="S37" s="158"/>
      <c r="T37" s="158"/>
      <c r="U37" s="158"/>
      <c r="V37" s="158"/>
      <c r="W37" s="9"/>
      <c r="X37" s="9"/>
    </row>
    <row r="38" spans="1:24" ht="12.75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1"/>
      <c r="M38" s="161"/>
      <c r="N38" s="161"/>
      <c r="O38" s="161"/>
      <c r="P38" s="161"/>
      <c r="Q38" s="161"/>
      <c r="R38" s="158"/>
      <c r="S38" s="158"/>
      <c r="T38" s="158"/>
      <c r="U38" s="158"/>
      <c r="V38" s="158"/>
      <c r="W38" s="9"/>
      <c r="X38" s="9"/>
    </row>
    <row r="39" spans="1:24" ht="12.75">
      <c r="A39" s="158"/>
      <c r="B39" s="159"/>
      <c r="C39" s="10"/>
      <c r="D39" s="10"/>
      <c r="E39" s="10"/>
      <c r="F39" s="10"/>
      <c r="G39" s="10"/>
      <c r="H39" s="10"/>
      <c r="I39" s="10"/>
      <c r="J39" s="10"/>
      <c r="K39" s="10"/>
      <c r="L39" s="161"/>
      <c r="M39" s="161"/>
      <c r="N39" s="161"/>
      <c r="O39" s="161"/>
      <c r="P39" s="161"/>
      <c r="Q39" s="161"/>
      <c r="R39" s="158"/>
      <c r="S39" s="158"/>
      <c r="T39" s="158"/>
      <c r="U39" s="158"/>
      <c r="V39" s="158"/>
      <c r="W39" s="9"/>
      <c r="X39" s="9"/>
    </row>
    <row r="40" spans="1:24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" customHeight="1">
      <c r="A45" s="9"/>
      <c r="B45" s="12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3"/>
      <c r="S45" s="162"/>
      <c r="T45" s="163"/>
      <c r="U45" s="163"/>
      <c r="V45" s="13"/>
      <c r="W45" s="9"/>
      <c r="X45" s="9"/>
    </row>
    <row r="46" spans="1:24" ht="12.75">
      <c r="A46" s="158"/>
      <c r="B46" s="159"/>
      <c r="C46" s="161"/>
      <c r="D46" s="161"/>
      <c r="E46" s="16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58"/>
      <c r="S46" s="158"/>
      <c r="T46" s="158"/>
      <c r="U46" s="158"/>
      <c r="V46" s="158"/>
      <c r="W46" s="9"/>
      <c r="X46" s="9"/>
    </row>
    <row r="47" spans="1:24" ht="12.75">
      <c r="A47" s="158"/>
      <c r="B47" s="159"/>
      <c r="C47" s="161"/>
      <c r="D47" s="161"/>
      <c r="E47" s="16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58"/>
      <c r="S47" s="158"/>
      <c r="T47" s="158"/>
      <c r="U47" s="158"/>
      <c r="V47" s="158"/>
      <c r="W47" s="9"/>
      <c r="X47" s="9"/>
    </row>
    <row r="48" spans="1:24" ht="12.75">
      <c r="A48" s="158"/>
      <c r="B48" s="159"/>
      <c r="C48" s="160"/>
      <c r="D48" s="160"/>
      <c r="E48" s="160"/>
      <c r="F48" s="161"/>
      <c r="G48" s="161"/>
      <c r="H48" s="161"/>
      <c r="I48" s="160"/>
      <c r="J48" s="160"/>
      <c r="K48" s="160"/>
      <c r="L48" s="160"/>
      <c r="M48" s="160"/>
      <c r="N48" s="160"/>
      <c r="O48" s="160"/>
      <c r="P48" s="160"/>
      <c r="Q48" s="160"/>
      <c r="R48" s="158"/>
      <c r="S48" s="158"/>
      <c r="T48" s="158"/>
      <c r="U48" s="158"/>
      <c r="V48" s="158"/>
      <c r="W48" s="9"/>
      <c r="X48" s="9"/>
    </row>
    <row r="49" spans="1:24" ht="12.75">
      <c r="A49" s="158"/>
      <c r="B49" s="159"/>
      <c r="C49" s="10"/>
      <c r="D49" s="10"/>
      <c r="E49" s="10"/>
      <c r="F49" s="161"/>
      <c r="G49" s="161"/>
      <c r="H49" s="161"/>
      <c r="I49" s="10"/>
      <c r="J49" s="10"/>
      <c r="K49" s="10"/>
      <c r="L49" s="10"/>
      <c r="M49" s="10"/>
      <c r="N49" s="10"/>
      <c r="O49" s="10"/>
      <c r="P49" s="10"/>
      <c r="Q49" s="10"/>
      <c r="R49" s="158"/>
      <c r="S49" s="158"/>
      <c r="T49" s="158"/>
      <c r="U49" s="158"/>
      <c r="V49" s="158"/>
      <c r="W49" s="9"/>
      <c r="X49" s="9"/>
    </row>
    <row r="50" spans="1:24" ht="12.75">
      <c r="A50" s="158"/>
      <c r="B50" s="159"/>
      <c r="C50" s="160"/>
      <c r="D50" s="160"/>
      <c r="E50" s="160"/>
      <c r="F50" s="160"/>
      <c r="G50" s="160"/>
      <c r="H50" s="160"/>
      <c r="I50" s="161"/>
      <c r="J50" s="161"/>
      <c r="K50" s="161"/>
      <c r="L50" s="160"/>
      <c r="M50" s="160"/>
      <c r="N50" s="160"/>
      <c r="O50" s="160"/>
      <c r="P50" s="160"/>
      <c r="Q50" s="160"/>
      <c r="R50" s="158"/>
      <c r="S50" s="158"/>
      <c r="T50" s="158"/>
      <c r="U50" s="158"/>
      <c r="V50" s="158"/>
      <c r="W50" s="9"/>
      <c r="X50" s="9"/>
    </row>
    <row r="51" spans="1:24" ht="12.75">
      <c r="A51" s="158"/>
      <c r="B51" s="159"/>
      <c r="C51" s="10"/>
      <c r="D51" s="10"/>
      <c r="E51" s="10"/>
      <c r="F51" s="10"/>
      <c r="G51" s="10"/>
      <c r="H51" s="10"/>
      <c r="I51" s="161"/>
      <c r="J51" s="161"/>
      <c r="K51" s="161"/>
      <c r="L51" s="10"/>
      <c r="M51" s="10"/>
      <c r="N51" s="10"/>
      <c r="O51" s="10"/>
      <c r="P51" s="10"/>
      <c r="Q51" s="10"/>
      <c r="R51" s="158"/>
      <c r="S51" s="158"/>
      <c r="T51" s="158"/>
      <c r="U51" s="158"/>
      <c r="V51" s="158"/>
      <c r="W51" s="9"/>
      <c r="X51" s="9"/>
    </row>
    <row r="52" spans="1:24" ht="12.75">
      <c r="A52" s="158"/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58"/>
      <c r="S52" s="158"/>
      <c r="T52" s="158"/>
      <c r="U52" s="158"/>
      <c r="V52" s="158"/>
      <c r="W52" s="9"/>
      <c r="X52" s="9"/>
    </row>
    <row r="53" spans="1:24" ht="12.75">
      <c r="A53" s="158"/>
      <c r="B53" s="159"/>
      <c r="C53" s="10"/>
      <c r="D53" s="10"/>
      <c r="E53" s="10"/>
      <c r="F53" s="10"/>
      <c r="G53" s="10"/>
      <c r="H53" s="10"/>
      <c r="I53" s="10"/>
      <c r="J53" s="10"/>
      <c r="K53" s="10"/>
      <c r="L53" s="161"/>
      <c r="M53" s="161"/>
      <c r="N53" s="161"/>
      <c r="O53" s="161"/>
      <c r="P53" s="161"/>
      <c r="Q53" s="161"/>
      <c r="R53" s="158"/>
      <c r="S53" s="158"/>
      <c r="T53" s="158"/>
      <c r="U53" s="158"/>
      <c r="V53" s="158"/>
      <c r="W53" s="9"/>
      <c r="X53" s="9"/>
    </row>
    <row r="54" spans="1:24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>
      <c r="A59" s="11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9"/>
    </row>
    <row r="60" spans="1:24" ht="24.75" customHeight="1">
      <c r="A60" s="9"/>
      <c r="B60" s="1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3"/>
      <c r="S60" s="162"/>
      <c r="T60" s="163"/>
      <c r="U60" s="163"/>
      <c r="V60" s="13"/>
      <c r="W60" s="9"/>
      <c r="X60" s="9"/>
    </row>
    <row r="61" spans="1:23" ht="12.75">
      <c r="A61" s="158"/>
      <c r="B61" s="159"/>
      <c r="C61" s="161"/>
      <c r="D61" s="161"/>
      <c r="E61" s="161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58"/>
      <c r="S61" s="158"/>
      <c r="T61" s="158"/>
      <c r="U61" s="158"/>
      <c r="V61" s="158"/>
      <c r="W61" s="9"/>
    </row>
    <row r="62" spans="1:23" ht="12.75">
      <c r="A62" s="158"/>
      <c r="B62" s="159"/>
      <c r="C62" s="161"/>
      <c r="D62" s="161"/>
      <c r="E62" s="16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58"/>
      <c r="S62" s="158"/>
      <c r="T62" s="158"/>
      <c r="U62" s="158"/>
      <c r="V62" s="158"/>
      <c r="W62" s="9"/>
    </row>
    <row r="63" spans="1:23" ht="12.75">
      <c r="A63" s="158"/>
      <c r="B63" s="159"/>
      <c r="C63" s="160"/>
      <c r="D63" s="160"/>
      <c r="E63" s="160"/>
      <c r="F63" s="161"/>
      <c r="G63" s="161"/>
      <c r="H63" s="161"/>
      <c r="I63" s="160"/>
      <c r="J63" s="160"/>
      <c r="K63" s="160"/>
      <c r="L63" s="160"/>
      <c r="M63" s="160"/>
      <c r="N63" s="160"/>
      <c r="O63" s="160"/>
      <c r="P63" s="160"/>
      <c r="Q63" s="160"/>
      <c r="R63" s="158"/>
      <c r="S63" s="158"/>
      <c r="T63" s="158"/>
      <c r="U63" s="158"/>
      <c r="V63" s="158"/>
      <c r="W63" s="9"/>
    </row>
    <row r="64" spans="1:23" ht="12.75">
      <c r="A64" s="158"/>
      <c r="B64" s="159"/>
      <c r="C64" s="10"/>
      <c r="D64" s="10"/>
      <c r="E64" s="10"/>
      <c r="F64" s="161"/>
      <c r="G64" s="161"/>
      <c r="H64" s="161"/>
      <c r="I64" s="10"/>
      <c r="J64" s="10"/>
      <c r="K64" s="10"/>
      <c r="L64" s="10"/>
      <c r="M64" s="10"/>
      <c r="N64" s="10"/>
      <c r="O64" s="10"/>
      <c r="P64" s="10"/>
      <c r="Q64" s="10"/>
      <c r="R64" s="158"/>
      <c r="S64" s="158"/>
      <c r="T64" s="158"/>
      <c r="U64" s="158"/>
      <c r="V64" s="158"/>
      <c r="W64" s="9"/>
    </row>
    <row r="65" spans="1:23" ht="12.75">
      <c r="A65" s="158"/>
      <c r="B65" s="159"/>
      <c r="C65" s="160"/>
      <c r="D65" s="160"/>
      <c r="E65" s="160"/>
      <c r="F65" s="160"/>
      <c r="G65" s="160"/>
      <c r="H65" s="160"/>
      <c r="I65" s="161"/>
      <c r="J65" s="161"/>
      <c r="K65" s="161"/>
      <c r="L65" s="160"/>
      <c r="M65" s="160"/>
      <c r="N65" s="160"/>
      <c r="O65" s="160"/>
      <c r="P65" s="160"/>
      <c r="Q65" s="160"/>
      <c r="R65" s="158"/>
      <c r="S65" s="158"/>
      <c r="T65" s="158"/>
      <c r="U65" s="158"/>
      <c r="V65" s="158"/>
      <c r="W65" s="9"/>
    </row>
    <row r="66" spans="1:23" ht="12.75">
      <c r="A66" s="158"/>
      <c r="B66" s="159"/>
      <c r="C66" s="10"/>
      <c r="D66" s="10"/>
      <c r="E66" s="10"/>
      <c r="F66" s="10"/>
      <c r="G66" s="10"/>
      <c r="H66" s="10"/>
      <c r="I66" s="161"/>
      <c r="J66" s="161"/>
      <c r="K66" s="161"/>
      <c r="L66" s="10"/>
      <c r="M66" s="10"/>
      <c r="N66" s="10"/>
      <c r="O66" s="10"/>
      <c r="P66" s="10"/>
      <c r="Q66" s="10"/>
      <c r="R66" s="158"/>
      <c r="S66" s="158"/>
      <c r="T66" s="158"/>
      <c r="U66" s="158"/>
      <c r="V66" s="158"/>
      <c r="W66" s="9"/>
    </row>
    <row r="67" spans="1:23" ht="12.75">
      <c r="A67" s="158"/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1"/>
      <c r="M67" s="161"/>
      <c r="N67" s="161"/>
      <c r="O67" s="161"/>
      <c r="P67" s="161"/>
      <c r="Q67" s="161"/>
      <c r="R67" s="158"/>
      <c r="S67" s="158"/>
      <c r="T67" s="158"/>
      <c r="U67" s="158"/>
      <c r="V67" s="158"/>
      <c r="W67" s="9"/>
    </row>
    <row r="68" spans="1:23" ht="12.75">
      <c r="A68" s="158"/>
      <c r="B68" s="159"/>
      <c r="C68" s="10"/>
      <c r="D68" s="10"/>
      <c r="E68" s="10"/>
      <c r="F68" s="10"/>
      <c r="G68" s="10"/>
      <c r="H68" s="10"/>
      <c r="I68" s="10"/>
      <c r="J68" s="10"/>
      <c r="K68" s="10"/>
      <c r="L68" s="161"/>
      <c r="M68" s="161"/>
      <c r="N68" s="161"/>
      <c r="O68" s="161"/>
      <c r="P68" s="161"/>
      <c r="Q68" s="161"/>
      <c r="R68" s="158"/>
      <c r="S68" s="158"/>
      <c r="T68" s="158"/>
      <c r="U68" s="158"/>
      <c r="V68" s="158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1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" customHeight="1">
      <c r="A74" s="9"/>
      <c r="B74" s="12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3"/>
      <c r="S74" s="162"/>
      <c r="T74" s="163"/>
      <c r="U74" s="163"/>
      <c r="V74" s="13"/>
      <c r="W74" s="9"/>
    </row>
    <row r="75" spans="1:23" ht="12.75">
      <c r="A75" s="158"/>
      <c r="B75" s="159"/>
      <c r="C75" s="161"/>
      <c r="D75" s="161"/>
      <c r="E75" s="161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58"/>
      <c r="S75" s="158"/>
      <c r="T75" s="158"/>
      <c r="U75" s="158"/>
      <c r="V75" s="158"/>
      <c r="W75" s="9"/>
    </row>
    <row r="76" spans="1:23" ht="12.75">
      <c r="A76" s="158"/>
      <c r="B76" s="159"/>
      <c r="C76" s="161"/>
      <c r="D76" s="161"/>
      <c r="E76" s="16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58"/>
      <c r="S76" s="158"/>
      <c r="T76" s="158"/>
      <c r="U76" s="158"/>
      <c r="V76" s="158"/>
      <c r="W76" s="9"/>
    </row>
    <row r="77" spans="1:23" ht="12.75">
      <c r="A77" s="158"/>
      <c r="B77" s="159"/>
      <c r="C77" s="160"/>
      <c r="D77" s="160"/>
      <c r="E77" s="160"/>
      <c r="F77" s="161"/>
      <c r="G77" s="161"/>
      <c r="H77" s="161"/>
      <c r="I77" s="160"/>
      <c r="J77" s="160"/>
      <c r="K77" s="160"/>
      <c r="L77" s="160"/>
      <c r="M77" s="160"/>
      <c r="N77" s="160"/>
      <c r="O77" s="160"/>
      <c r="P77" s="160"/>
      <c r="Q77" s="160"/>
      <c r="R77" s="158"/>
      <c r="S77" s="158"/>
      <c r="T77" s="158"/>
      <c r="U77" s="158"/>
      <c r="V77" s="158"/>
      <c r="W77" s="9"/>
    </row>
    <row r="78" spans="1:23" ht="12.75">
      <c r="A78" s="158"/>
      <c r="B78" s="159"/>
      <c r="C78" s="10"/>
      <c r="D78" s="10"/>
      <c r="E78" s="10"/>
      <c r="F78" s="161"/>
      <c r="G78" s="161"/>
      <c r="H78" s="161"/>
      <c r="I78" s="10"/>
      <c r="J78" s="10"/>
      <c r="K78" s="10"/>
      <c r="L78" s="10"/>
      <c r="M78" s="10"/>
      <c r="N78" s="10"/>
      <c r="O78" s="10"/>
      <c r="P78" s="10"/>
      <c r="Q78" s="10"/>
      <c r="R78" s="158"/>
      <c r="S78" s="158"/>
      <c r="T78" s="158"/>
      <c r="U78" s="158"/>
      <c r="V78" s="158"/>
      <c r="W78" s="9"/>
    </row>
    <row r="79" spans="1:23" ht="12.75">
      <c r="A79" s="158"/>
      <c r="B79" s="159"/>
      <c r="C79" s="160"/>
      <c r="D79" s="160"/>
      <c r="E79" s="160"/>
      <c r="F79" s="160"/>
      <c r="G79" s="160"/>
      <c r="H79" s="160"/>
      <c r="I79" s="161"/>
      <c r="J79" s="161"/>
      <c r="K79" s="161"/>
      <c r="L79" s="160"/>
      <c r="M79" s="160"/>
      <c r="N79" s="160"/>
      <c r="O79" s="160"/>
      <c r="P79" s="160"/>
      <c r="Q79" s="160"/>
      <c r="R79" s="158"/>
      <c r="S79" s="158"/>
      <c r="T79" s="158"/>
      <c r="U79" s="158"/>
      <c r="V79" s="158"/>
      <c r="W79" s="9"/>
    </row>
    <row r="80" spans="1:23" ht="12.75">
      <c r="A80" s="158"/>
      <c r="B80" s="159"/>
      <c r="C80" s="10"/>
      <c r="D80" s="10"/>
      <c r="E80" s="10"/>
      <c r="F80" s="10"/>
      <c r="G80" s="10"/>
      <c r="H80" s="10"/>
      <c r="I80" s="161"/>
      <c r="J80" s="161"/>
      <c r="K80" s="161"/>
      <c r="L80" s="10"/>
      <c r="M80" s="10"/>
      <c r="N80" s="10"/>
      <c r="O80" s="10"/>
      <c r="P80" s="10"/>
      <c r="Q80" s="10"/>
      <c r="R80" s="158"/>
      <c r="S80" s="158"/>
      <c r="T80" s="158"/>
      <c r="U80" s="158"/>
      <c r="V80" s="158"/>
      <c r="W80" s="9"/>
    </row>
    <row r="81" spans="1:23" ht="12.75">
      <c r="A81" s="158"/>
      <c r="B81" s="159"/>
      <c r="C81" s="160"/>
      <c r="D81" s="160"/>
      <c r="E81" s="160"/>
      <c r="F81" s="160"/>
      <c r="G81" s="160"/>
      <c r="H81" s="160"/>
      <c r="I81" s="160"/>
      <c r="J81" s="160"/>
      <c r="K81" s="160"/>
      <c r="L81" s="161"/>
      <c r="M81" s="161"/>
      <c r="N81" s="161"/>
      <c r="O81" s="161"/>
      <c r="P81" s="161"/>
      <c r="Q81" s="161"/>
      <c r="R81" s="158"/>
      <c r="S81" s="158"/>
      <c r="T81" s="158"/>
      <c r="U81" s="158"/>
      <c r="V81" s="158"/>
      <c r="W81" s="9"/>
    </row>
    <row r="82" spans="1:23" ht="12.75">
      <c r="A82" s="158"/>
      <c r="B82" s="159"/>
      <c r="C82" s="10"/>
      <c r="D82" s="10"/>
      <c r="E82" s="10"/>
      <c r="F82" s="10"/>
      <c r="G82" s="10"/>
      <c r="H82" s="10"/>
      <c r="I82" s="10"/>
      <c r="J82" s="10"/>
      <c r="K82" s="10"/>
      <c r="L82" s="161"/>
      <c r="M82" s="161"/>
      <c r="N82" s="161"/>
      <c r="O82" s="161"/>
      <c r="P82" s="161"/>
      <c r="Q82" s="161"/>
      <c r="R82" s="158"/>
      <c r="S82" s="158"/>
      <c r="T82" s="158"/>
      <c r="U82" s="158"/>
      <c r="V82" s="158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1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" customHeight="1">
      <c r="A88" s="9"/>
      <c r="B88" s="12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3"/>
      <c r="S88" s="162"/>
      <c r="T88" s="163"/>
      <c r="U88" s="163"/>
      <c r="V88" s="13"/>
      <c r="W88" s="9"/>
    </row>
    <row r="89" spans="1:23" ht="12.75">
      <c r="A89" s="158"/>
      <c r="B89" s="159"/>
      <c r="C89" s="161"/>
      <c r="D89" s="161"/>
      <c r="E89" s="161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58"/>
      <c r="S89" s="158"/>
      <c r="T89" s="158"/>
      <c r="U89" s="158"/>
      <c r="V89" s="158"/>
      <c r="W89" s="9"/>
    </row>
    <row r="90" spans="1:23" ht="12.75">
      <c r="A90" s="158"/>
      <c r="B90" s="159"/>
      <c r="C90" s="161"/>
      <c r="D90" s="161"/>
      <c r="E90" s="16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58"/>
      <c r="S90" s="158"/>
      <c r="T90" s="158"/>
      <c r="U90" s="158"/>
      <c r="V90" s="158"/>
      <c r="W90" s="9"/>
    </row>
    <row r="91" spans="1:23" ht="12.75">
      <c r="A91" s="158"/>
      <c r="B91" s="159"/>
      <c r="C91" s="160"/>
      <c r="D91" s="160"/>
      <c r="E91" s="160"/>
      <c r="F91" s="161"/>
      <c r="G91" s="161"/>
      <c r="H91" s="161"/>
      <c r="I91" s="160"/>
      <c r="J91" s="160"/>
      <c r="K91" s="160"/>
      <c r="L91" s="160"/>
      <c r="M91" s="160"/>
      <c r="N91" s="160"/>
      <c r="O91" s="160"/>
      <c r="P91" s="160"/>
      <c r="Q91" s="160"/>
      <c r="R91" s="158"/>
      <c r="S91" s="158"/>
      <c r="T91" s="158"/>
      <c r="U91" s="158"/>
      <c r="V91" s="158"/>
      <c r="W91" s="9"/>
    </row>
    <row r="92" spans="1:23" ht="12.75">
      <c r="A92" s="158"/>
      <c r="B92" s="159"/>
      <c r="C92" s="10"/>
      <c r="D92" s="10"/>
      <c r="E92" s="10"/>
      <c r="F92" s="161"/>
      <c r="G92" s="161"/>
      <c r="H92" s="161"/>
      <c r="I92" s="10"/>
      <c r="J92" s="10"/>
      <c r="K92" s="10"/>
      <c r="L92" s="10"/>
      <c r="M92" s="10"/>
      <c r="N92" s="10"/>
      <c r="O92" s="10"/>
      <c r="P92" s="10"/>
      <c r="Q92" s="10"/>
      <c r="R92" s="158"/>
      <c r="S92" s="158"/>
      <c r="T92" s="158"/>
      <c r="U92" s="158"/>
      <c r="V92" s="158"/>
      <c r="W92" s="9"/>
    </row>
    <row r="93" spans="1:23" ht="12.75">
      <c r="A93" s="158"/>
      <c r="B93" s="159"/>
      <c r="C93" s="160"/>
      <c r="D93" s="160"/>
      <c r="E93" s="160"/>
      <c r="F93" s="160"/>
      <c r="G93" s="160"/>
      <c r="H93" s="160"/>
      <c r="I93" s="161"/>
      <c r="J93" s="161"/>
      <c r="K93" s="161"/>
      <c r="L93" s="160"/>
      <c r="M93" s="160"/>
      <c r="N93" s="160"/>
      <c r="O93" s="160"/>
      <c r="P93" s="160"/>
      <c r="Q93" s="160"/>
      <c r="R93" s="158"/>
      <c r="S93" s="158"/>
      <c r="T93" s="158"/>
      <c r="U93" s="158"/>
      <c r="V93" s="158"/>
      <c r="W93" s="9"/>
    </row>
    <row r="94" spans="1:23" ht="12.75">
      <c r="A94" s="158"/>
      <c r="B94" s="159"/>
      <c r="C94" s="10"/>
      <c r="D94" s="10"/>
      <c r="E94" s="10"/>
      <c r="F94" s="10"/>
      <c r="G94" s="10"/>
      <c r="H94" s="10"/>
      <c r="I94" s="161"/>
      <c r="J94" s="161"/>
      <c r="K94" s="161"/>
      <c r="L94" s="10"/>
      <c r="M94" s="10"/>
      <c r="N94" s="10"/>
      <c r="O94" s="10"/>
      <c r="P94" s="10"/>
      <c r="Q94" s="10"/>
      <c r="R94" s="158"/>
      <c r="S94" s="158"/>
      <c r="T94" s="158"/>
      <c r="U94" s="158"/>
      <c r="V94" s="158"/>
      <c r="W94" s="9"/>
    </row>
    <row r="95" spans="1:23" ht="12.75">
      <c r="A95" s="158"/>
      <c r="B95" s="159"/>
      <c r="C95" s="160"/>
      <c r="D95" s="160"/>
      <c r="E95" s="160"/>
      <c r="F95" s="160"/>
      <c r="G95" s="160"/>
      <c r="H95" s="160"/>
      <c r="I95" s="160"/>
      <c r="J95" s="160"/>
      <c r="K95" s="160"/>
      <c r="L95" s="161"/>
      <c r="M95" s="161"/>
      <c r="N95" s="161"/>
      <c r="O95" s="161"/>
      <c r="P95" s="161"/>
      <c r="Q95" s="161"/>
      <c r="R95" s="158"/>
      <c r="S95" s="158"/>
      <c r="T95" s="158"/>
      <c r="U95" s="158"/>
      <c r="V95" s="158"/>
      <c r="W95" s="9"/>
    </row>
    <row r="96" spans="1:23" ht="12.75">
      <c r="A96" s="158"/>
      <c r="B96" s="159"/>
      <c r="C96" s="10"/>
      <c r="D96" s="10"/>
      <c r="E96" s="10"/>
      <c r="F96" s="10"/>
      <c r="G96" s="10"/>
      <c r="H96" s="10"/>
      <c r="I96" s="10"/>
      <c r="J96" s="10"/>
      <c r="K96" s="10"/>
      <c r="L96" s="161"/>
      <c r="M96" s="161"/>
      <c r="N96" s="161"/>
      <c r="O96" s="161"/>
      <c r="P96" s="161"/>
      <c r="Q96" s="161"/>
      <c r="R96" s="158"/>
      <c r="S96" s="158"/>
      <c r="T96" s="158"/>
      <c r="U96" s="158"/>
      <c r="V96" s="158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1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1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" customHeight="1">
      <c r="A102" s="9"/>
      <c r="B102" s="12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3"/>
      <c r="S102" s="162"/>
      <c r="T102" s="163"/>
      <c r="U102" s="163"/>
      <c r="V102" s="13"/>
      <c r="W102" s="9"/>
    </row>
    <row r="103" spans="1:23" ht="12.75">
      <c r="A103" s="158"/>
      <c r="B103" s="159"/>
      <c r="C103" s="161"/>
      <c r="D103" s="161"/>
      <c r="E103" s="161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58"/>
      <c r="S103" s="158"/>
      <c r="T103" s="158"/>
      <c r="U103" s="158"/>
      <c r="V103" s="158"/>
      <c r="W103" s="9"/>
    </row>
    <row r="104" spans="1:23" ht="12.75">
      <c r="A104" s="158"/>
      <c r="B104" s="159"/>
      <c r="C104" s="161"/>
      <c r="D104" s="161"/>
      <c r="E104" s="16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58"/>
      <c r="S104" s="158"/>
      <c r="T104" s="158"/>
      <c r="U104" s="158"/>
      <c r="V104" s="158"/>
      <c r="W104" s="9"/>
    </row>
    <row r="105" spans="1:23" ht="12.75">
      <c r="A105" s="158"/>
      <c r="B105" s="159"/>
      <c r="C105" s="160"/>
      <c r="D105" s="160"/>
      <c r="E105" s="160"/>
      <c r="F105" s="161"/>
      <c r="G105" s="161"/>
      <c r="H105" s="161"/>
      <c r="I105" s="160"/>
      <c r="J105" s="160"/>
      <c r="K105" s="160"/>
      <c r="L105" s="160"/>
      <c r="M105" s="160"/>
      <c r="N105" s="160"/>
      <c r="O105" s="160"/>
      <c r="P105" s="160"/>
      <c r="Q105" s="160"/>
      <c r="R105" s="158"/>
      <c r="S105" s="158"/>
      <c r="T105" s="158"/>
      <c r="U105" s="158"/>
      <c r="V105" s="158"/>
      <c r="W105" s="9"/>
    </row>
    <row r="106" spans="1:23" ht="12.75">
      <c r="A106" s="158"/>
      <c r="B106" s="159"/>
      <c r="C106" s="10"/>
      <c r="D106" s="10"/>
      <c r="E106" s="10"/>
      <c r="F106" s="161"/>
      <c r="G106" s="161"/>
      <c r="H106" s="161"/>
      <c r="I106" s="10"/>
      <c r="J106" s="10"/>
      <c r="K106" s="10"/>
      <c r="L106" s="10"/>
      <c r="M106" s="10"/>
      <c r="N106" s="10"/>
      <c r="O106" s="10"/>
      <c r="P106" s="10"/>
      <c r="Q106" s="10"/>
      <c r="R106" s="158"/>
      <c r="S106" s="158"/>
      <c r="T106" s="158"/>
      <c r="U106" s="158"/>
      <c r="V106" s="158"/>
      <c r="W106" s="9"/>
    </row>
    <row r="107" spans="1:23" ht="12.75">
      <c r="A107" s="158"/>
      <c r="B107" s="159"/>
      <c r="C107" s="160"/>
      <c r="D107" s="160"/>
      <c r="E107" s="160"/>
      <c r="F107" s="160"/>
      <c r="G107" s="160"/>
      <c r="H107" s="160"/>
      <c r="I107" s="161"/>
      <c r="J107" s="161"/>
      <c r="K107" s="161"/>
      <c r="L107" s="160"/>
      <c r="M107" s="160"/>
      <c r="N107" s="160"/>
      <c r="O107" s="160"/>
      <c r="P107" s="160"/>
      <c r="Q107" s="160"/>
      <c r="R107" s="158"/>
      <c r="S107" s="158"/>
      <c r="T107" s="158"/>
      <c r="U107" s="158"/>
      <c r="V107" s="158"/>
      <c r="W107" s="9"/>
    </row>
    <row r="108" spans="1:23" ht="12.75">
      <c r="A108" s="158"/>
      <c r="B108" s="159"/>
      <c r="C108" s="10"/>
      <c r="D108" s="10"/>
      <c r="E108" s="10"/>
      <c r="F108" s="10"/>
      <c r="G108" s="10"/>
      <c r="H108" s="10"/>
      <c r="I108" s="161"/>
      <c r="J108" s="161"/>
      <c r="K108" s="161"/>
      <c r="L108" s="10"/>
      <c r="M108" s="10"/>
      <c r="N108" s="10"/>
      <c r="O108" s="10"/>
      <c r="P108" s="10"/>
      <c r="Q108" s="10"/>
      <c r="R108" s="158"/>
      <c r="S108" s="158"/>
      <c r="T108" s="158"/>
      <c r="U108" s="158"/>
      <c r="V108" s="158"/>
      <c r="W108" s="9"/>
    </row>
    <row r="109" spans="1:23" ht="12.75">
      <c r="A109" s="158"/>
      <c r="B109" s="159"/>
      <c r="C109" s="160"/>
      <c r="D109" s="160"/>
      <c r="E109" s="160"/>
      <c r="F109" s="160"/>
      <c r="G109" s="160"/>
      <c r="H109" s="160"/>
      <c r="I109" s="160"/>
      <c r="J109" s="160"/>
      <c r="K109" s="160"/>
      <c r="L109" s="161"/>
      <c r="M109" s="161"/>
      <c r="N109" s="161"/>
      <c r="O109" s="161"/>
      <c r="P109" s="161"/>
      <c r="Q109" s="161"/>
      <c r="R109" s="158"/>
      <c r="S109" s="158"/>
      <c r="T109" s="158"/>
      <c r="U109" s="158"/>
      <c r="V109" s="158"/>
      <c r="W109" s="9"/>
    </row>
    <row r="110" spans="1:23" ht="12.75">
      <c r="A110" s="158"/>
      <c r="B110" s="159"/>
      <c r="C110" s="10"/>
      <c r="D110" s="10"/>
      <c r="E110" s="10"/>
      <c r="F110" s="10"/>
      <c r="G110" s="10"/>
      <c r="H110" s="10"/>
      <c r="I110" s="10"/>
      <c r="J110" s="10"/>
      <c r="K110" s="10"/>
      <c r="L110" s="161"/>
      <c r="M110" s="161"/>
      <c r="N110" s="161"/>
      <c r="O110" s="161"/>
      <c r="P110" s="161"/>
      <c r="Q110" s="161"/>
      <c r="R110" s="158"/>
      <c r="S110" s="158"/>
      <c r="T110" s="158"/>
      <c r="U110" s="158"/>
      <c r="V110" s="158"/>
      <c r="W110" s="9"/>
    </row>
    <row r="111" spans="1:2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</sheetData>
  <sheetProtection password="CB7D" sheet="1" objects="1" scenarios="1" selectLockedCells="1"/>
  <protectedRanges>
    <protectedRange sqref="F5 H5:I5 K5:L5 N5:O5 Q5 C7 E7 I7 K7:L7 N7:O7 Q7 C9 E9:F9 H9 L9 N9:O9 Q9 C11 E11:F11 H11:I11 K11 O11 Q11 C13 E13:F13 H13:I13 K13:L13 N13" name="rezultatai_1"/>
  </protectedRanges>
  <mergeCells count="442">
    <mergeCell ref="D2:L2"/>
    <mergeCell ref="O2:V2"/>
    <mergeCell ref="C3:E3"/>
    <mergeCell ref="F3:H3"/>
    <mergeCell ref="I3:K3"/>
    <mergeCell ref="L3:N3"/>
    <mergeCell ref="O3:Q3"/>
    <mergeCell ref="S3:U3"/>
    <mergeCell ref="O4:Q4"/>
    <mergeCell ref="R4:R5"/>
    <mergeCell ref="S4:S5"/>
    <mergeCell ref="T4:T5"/>
    <mergeCell ref="U4:U5"/>
    <mergeCell ref="V4:V5"/>
    <mergeCell ref="A4:A5"/>
    <mergeCell ref="B4:B5"/>
    <mergeCell ref="C4:E5"/>
    <mergeCell ref="F4:H4"/>
    <mergeCell ref="I4:K4"/>
    <mergeCell ref="L4:N4"/>
    <mergeCell ref="O6:Q6"/>
    <mergeCell ref="R6:R7"/>
    <mergeCell ref="S6:S7"/>
    <mergeCell ref="T6:T7"/>
    <mergeCell ref="U6:U7"/>
    <mergeCell ref="V6:V7"/>
    <mergeCell ref="A6:A7"/>
    <mergeCell ref="B6:B7"/>
    <mergeCell ref="C6:E6"/>
    <mergeCell ref="F6:H7"/>
    <mergeCell ref="I6:K6"/>
    <mergeCell ref="L6:N6"/>
    <mergeCell ref="O8:Q8"/>
    <mergeCell ref="R8:R9"/>
    <mergeCell ref="S8:S9"/>
    <mergeCell ref="T8:T9"/>
    <mergeCell ref="U8:U9"/>
    <mergeCell ref="V8:V9"/>
    <mergeCell ref="A8:A9"/>
    <mergeCell ref="B8:B9"/>
    <mergeCell ref="C8:E8"/>
    <mergeCell ref="F8:H8"/>
    <mergeCell ref="I8:K9"/>
    <mergeCell ref="L8:N8"/>
    <mergeCell ref="O10:Q10"/>
    <mergeCell ref="R10:R11"/>
    <mergeCell ref="S10:S11"/>
    <mergeCell ref="T10:T11"/>
    <mergeCell ref="U10:U11"/>
    <mergeCell ref="V10:V11"/>
    <mergeCell ref="A10:A11"/>
    <mergeCell ref="B10:B11"/>
    <mergeCell ref="C10:E10"/>
    <mergeCell ref="F10:H10"/>
    <mergeCell ref="I10:K10"/>
    <mergeCell ref="L10:N11"/>
    <mergeCell ref="O12:Q13"/>
    <mergeCell ref="R12:R13"/>
    <mergeCell ref="S12:S13"/>
    <mergeCell ref="T12:T13"/>
    <mergeCell ref="U12:U13"/>
    <mergeCell ref="V12:V13"/>
    <mergeCell ref="A12:A13"/>
    <mergeCell ref="B12:B13"/>
    <mergeCell ref="C12:E12"/>
    <mergeCell ref="F12:H12"/>
    <mergeCell ref="I12:K12"/>
    <mergeCell ref="L12:N12"/>
    <mergeCell ref="S17:U17"/>
    <mergeCell ref="A18:A19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A20:A21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A22:A23"/>
    <mergeCell ref="B22:B23"/>
    <mergeCell ref="C22:E22"/>
    <mergeCell ref="F22:H22"/>
    <mergeCell ref="I22:K23"/>
    <mergeCell ref="V22:V23"/>
    <mergeCell ref="A24:A25"/>
    <mergeCell ref="B24:B25"/>
    <mergeCell ref="C24:E24"/>
    <mergeCell ref="F24:H24"/>
    <mergeCell ref="I24:K24"/>
    <mergeCell ref="L24:N25"/>
    <mergeCell ref="O24:Q25"/>
    <mergeCell ref="R24:R25"/>
    <mergeCell ref="S24:S25"/>
    <mergeCell ref="L22:N22"/>
    <mergeCell ref="O22:Q22"/>
    <mergeCell ref="R22:R23"/>
    <mergeCell ref="S22:S23"/>
    <mergeCell ref="T22:T23"/>
    <mergeCell ref="U22:U23"/>
    <mergeCell ref="T24:T25"/>
    <mergeCell ref="U24:U25"/>
    <mergeCell ref="V24:V25"/>
    <mergeCell ref="C31:E31"/>
    <mergeCell ref="F31:H31"/>
    <mergeCell ref="I31:K31"/>
    <mergeCell ref="L31:N31"/>
    <mergeCell ref="O31:Q31"/>
    <mergeCell ref="S31:U31"/>
    <mergeCell ref="O32:Q32"/>
    <mergeCell ref="R32:R33"/>
    <mergeCell ref="S32:S33"/>
    <mergeCell ref="T32:T33"/>
    <mergeCell ref="U32:U33"/>
    <mergeCell ref="V32:V33"/>
    <mergeCell ref="A32:A33"/>
    <mergeCell ref="B32:B33"/>
    <mergeCell ref="C32:E33"/>
    <mergeCell ref="F32:H32"/>
    <mergeCell ref="I32:K32"/>
    <mergeCell ref="L32:N32"/>
    <mergeCell ref="O34:Q34"/>
    <mergeCell ref="R34:R35"/>
    <mergeCell ref="S34:S35"/>
    <mergeCell ref="T34:T35"/>
    <mergeCell ref="U34:U35"/>
    <mergeCell ref="V34:V35"/>
    <mergeCell ref="A34:A35"/>
    <mergeCell ref="B34:B35"/>
    <mergeCell ref="C34:E34"/>
    <mergeCell ref="F34:H35"/>
    <mergeCell ref="I34:K34"/>
    <mergeCell ref="L34:N34"/>
    <mergeCell ref="V38:V39"/>
    <mergeCell ref="A38:A39"/>
    <mergeCell ref="B38:B39"/>
    <mergeCell ref="C38:E38"/>
    <mergeCell ref="F38:H38"/>
    <mergeCell ref="I38:K38"/>
    <mergeCell ref="L38:N39"/>
    <mergeCell ref="O38:Q39"/>
    <mergeCell ref="R38:R39"/>
    <mergeCell ref="S38:S39"/>
    <mergeCell ref="O36:Q36"/>
    <mergeCell ref="R36:R37"/>
    <mergeCell ref="S36:S37"/>
    <mergeCell ref="T36:T37"/>
    <mergeCell ref="U36:U37"/>
    <mergeCell ref="V36:V37"/>
    <mergeCell ref="A36:A37"/>
    <mergeCell ref="B36:B37"/>
    <mergeCell ref="C36:E36"/>
    <mergeCell ref="F36:H36"/>
    <mergeCell ref="I36:K37"/>
    <mergeCell ref="L36:N36"/>
    <mergeCell ref="C45:E45"/>
    <mergeCell ref="F45:H45"/>
    <mergeCell ref="I45:K45"/>
    <mergeCell ref="L45:N45"/>
    <mergeCell ref="O45:Q45"/>
    <mergeCell ref="S45:U45"/>
    <mergeCell ref="T38:T39"/>
    <mergeCell ref="U38:U39"/>
    <mergeCell ref="O46:Q46"/>
    <mergeCell ref="R46:R47"/>
    <mergeCell ref="S46:S47"/>
    <mergeCell ref="T46:T47"/>
    <mergeCell ref="U46:U47"/>
    <mergeCell ref="V46:V47"/>
    <mergeCell ref="A46:A47"/>
    <mergeCell ref="B46:B47"/>
    <mergeCell ref="C46:E47"/>
    <mergeCell ref="F46:H46"/>
    <mergeCell ref="I46:K46"/>
    <mergeCell ref="L46:N46"/>
    <mergeCell ref="O48:Q48"/>
    <mergeCell ref="R48:R49"/>
    <mergeCell ref="S48:S49"/>
    <mergeCell ref="T48:T49"/>
    <mergeCell ref="U48:U49"/>
    <mergeCell ref="V48:V49"/>
    <mergeCell ref="A48:A49"/>
    <mergeCell ref="B48:B49"/>
    <mergeCell ref="C48:E48"/>
    <mergeCell ref="F48:H49"/>
    <mergeCell ref="I48:K48"/>
    <mergeCell ref="L48:N48"/>
    <mergeCell ref="T50:T51"/>
    <mergeCell ref="U50:U51"/>
    <mergeCell ref="V50:V51"/>
    <mergeCell ref="A50:A51"/>
    <mergeCell ref="B50:B51"/>
    <mergeCell ref="C50:E50"/>
    <mergeCell ref="F50:H50"/>
    <mergeCell ref="I50:K51"/>
    <mergeCell ref="L50:N50"/>
    <mergeCell ref="O50:Q50"/>
    <mergeCell ref="A52:A53"/>
    <mergeCell ref="B52:B53"/>
    <mergeCell ref="C52:E52"/>
    <mergeCell ref="F52:H52"/>
    <mergeCell ref="I52:K52"/>
    <mergeCell ref="L52:N53"/>
    <mergeCell ref="R50:R51"/>
    <mergeCell ref="S50:S51"/>
    <mergeCell ref="B59:W59"/>
    <mergeCell ref="C60:E60"/>
    <mergeCell ref="F60:H60"/>
    <mergeCell ref="I60:K60"/>
    <mergeCell ref="L60:N60"/>
    <mergeCell ref="O60:Q60"/>
    <mergeCell ref="S60:U60"/>
    <mergeCell ref="O52:Q53"/>
    <mergeCell ref="R52:R53"/>
    <mergeCell ref="S52:S53"/>
    <mergeCell ref="T52:T53"/>
    <mergeCell ref="U52:U53"/>
    <mergeCell ref="V52:V53"/>
    <mergeCell ref="O61:Q61"/>
    <mergeCell ref="R61:R62"/>
    <mergeCell ref="S61:S62"/>
    <mergeCell ref="T61:T62"/>
    <mergeCell ref="U61:U62"/>
    <mergeCell ref="V61:V62"/>
    <mergeCell ref="A61:A62"/>
    <mergeCell ref="B61:B62"/>
    <mergeCell ref="C61:E62"/>
    <mergeCell ref="F61:H61"/>
    <mergeCell ref="I61:K61"/>
    <mergeCell ref="L61:N61"/>
    <mergeCell ref="O63:Q63"/>
    <mergeCell ref="R63:R64"/>
    <mergeCell ref="S63:S64"/>
    <mergeCell ref="T63:T64"/>
    <mergeCell ref="U63:U64"/>
    <mergeCell ref="V63:V64"/>
    <mergeCell ref="A63:A64"/>
    <mergeCell ref="B63:B64"/>
    <mergeCell ref="C63:E63"/>
    <mergeCell ref="F63:H64"/>
    <mergeCell ref="I63:K63"/>
    <mergeCell ref="L63:N63"/>
    <mergeCell ref="V67:V68"/>
    <mergeCell ref="A67:A68"/>
    <mergeCell ref="B67:B68"/>
    <mergeCell ref="C67:E67"/>
    <mergeCell ref="F67:H67"/>
    <mergeCell ref="I67:K67"/>
    <mergeCell ref="L67:N68"/>
    <mergeCell ref="O67:Q68"/>
    <mergeCell ref="R67:R68"/>
    <mergeCell ref="S67:S68"/>
    <mergeCell ref="O65:Q65"/>
    <mergeCell ref="R65:R66"/>
    <mergeCell ref="S65:S66"/>
    <mergeCell ref="T65:T66"/>
    <mergeCell ref="U65:U66"/>
    <mergeCell ref="V65:V66"/>
    <mergeCell ref="A65:A66"/>
    <mergeCell ref="B65:B66"/>
    <mergeCell ref="C65:E65"/>
    <mergeCell ref="F65:H65"/>
    <mergeCell ref="I65:K66"/>
    <mergeCell ref="L65:N65"/>
    <mergeCell ref="C74:E74"/>
    <mergeCell ref="F74:H74"/>
    <mergeCell ref="I74:K74"/>
    <mergeCell ref="L74:N74"/>
    <mergeCell ref="O74:Q74"/>
    <mergeCell ref="S74:U74"/>
    <mergeCell ref="T67:T68"/>
    <mergeCell ref="U67:U68"/>
    <mergeCell ref="O75:Q75"/>
    <mergeCell ref="R75:R76"/>
    <mergeCell ref="S75:S76"/>
    <mergeCell ref="T75:T76"/>
    <mergeCell ref="U75:U76"/>
    <mergeCell ref="V75:V76"/>
    <mergeCell ref="A75:A76"/>
    <mergeCell ref="B75:B76"/>
    <mergeCell ref="C75:E76"/>
    <mergeCell ref="F75:H75"/>
    <mergeCell ref="I75:K75"/>
    <mergeCell ref="L75:N75"/>
    <mergeCell ref="O77:Q77"/>
    <mergeCell ref="R77:R78"/>
    <mergeCell ref="S77:S78"/>
    <mergeCell ref="T77:T78"/>
    <mergeCell ref="U77:U78"/>
    <mergeCell ref="V77:V78"/>
    <mergeCell ref="A77:A78"/>
    <mergeCell ref="B77:B78"/>
    <mergeCell ref="C77:E77"/>
    <mergeCell ref="F77:H78"/>
    <mergeCell ref="I77:K77"/>
    <mergeCell ref="L77:N77"/>
    <mergeCell ref="V81:V82"/>
    <mergeCell ref="A81:A82"/>
    <mergeCell ref="B81:B82"/>
    <mergeCell ref="C81:E81"/>
    <mergeCell ref="F81:H81"/>
    <mergeCell ref="I81:K81"/>
    <mergeCell ref="L81:N82"/>
    <mergeCell ref="O81:Q82"/>
    <mergeCell ref="R81:R82"/>
    <mergeCell ref="S81:S82"/>
    <mergeCell ref="O79:Q79"/>
    <mergeCell ref="R79:R80"/>
    <mergeCell ref="S79:S80"/>
    <mergeCell ref="T79:T80"/>
    <mergeCell ref="U79:U80"/>
    <mergeCell ref="V79:V80"/>
    <mergeCell ref="A79:A80"/>
    <mergeCell ref="B79:B80"/>
    <mergeCell ref="C79:E79"/>
    <mergeCell ref="F79:H79"/>
    <mergeCell ref="I79:K80"/>
    <mergeCell ref="L79:N79"/>
    <mergeCell ref="C88:E88"/>
    <mergeCell ref="F88:H88"/>
    <mergeCell ref="I88:K88"/>
    <mergeCell ref="L88:N88"/>
    <mergeCell ref="O88:Q88"/>
    <mergeCell ref="S88:U88"/>
    <mergeCell ref="T81:T82"/>
    <mergeCell ref="U81:U82"/>
    <mergeCell ref="O89:Q89"/>
    <mergeCell ref="R89:R90"/>
    <mergeCell ref="S89:S90"/>
    <mergeCell ref="T89:T90"/>
    <mergeCell ref="U89:U90"/>
    <mergeCell ref="V89:V90"/>
    <mergeCell ref="A89:A90"/>
    <mergeCell ref="B89:B90"/>
    <mergeCell ref="C89:E90"/>
    <mergeCell ref="F89:H89"/>
    <mergeCell ref="I89:K89"/>
    <mergeCell ref="L89:N89"/>
    <mergeCell ref="O91:Q91"/>
    <mergeCell ref="R91:R92"/>
    <mergeCell ref="S91:S92"/>
    <mergeCell ref="T91:T92"/>
    <mergeCell ref="U91:U92"/>
    <mergeCell ref="V91:V92"/>
    <mergeCell ref="A91:A92"/>
    <mergeCell ref="B91:B92"/>
    <mergeCell ref="C91:E91"/>
    <mergeCell ref="F91:H92"/>
    <mergeCell ref="I91:K91"/>
    <mergeCell ref="L91:N91"/>
    <mergeCell ref="V95:V96"/>
    <mergeCell ref="A95:A96"/>
    <mergeCell ref="B95:B96"/>
    <mergeCell ref="C95:E95"/>
    <mergeCell ref="F95:H95"/>
    <mergeCell ref="I95:K95"/>
    <mergeCell ref="L95:N96"/>
    <mergeCell ref="O95:Q96"/>
    <mergeCell ref="R95:R96"/>
    <mergeCell ref="S95:S96"/>
    <mergeCell ref="O93:Q93"/>
    <mergeCell ref="R93:R94"/>
    <mergeCell ref="S93:S94"/>
    <mergeCell ref="T93:T94"/>
    <mergeCell ref="U93:U94"/>
    <mergeCell ref="V93:V94"/>
    <mergeCell ref="A93:A94"/>
    <mergeCell ref="B93:B94"/>
    <mergeCell ref="C93:E93"/>
    <mergeCell ref="F93:H93"/>
    <mergeCell ref="I93:K94"/>
    <mergeCell ref="L93:N93"/>
    <mergeCell ref="C102:E102"/>
    <mergeCell ref="F102:H102"/>
    <mergeCell ref="I102:K102"/>
    <mergeCell ref="L102:N102"/>
    <mergeCell ref="O102:Q102"/>
    <mergeCell ref="S102:U102"/>
    <mergeCell ref="T95:T96"/>
    <mergeCell ref="U95:U96"/>
    <mergeCell ref="O103:Q103"/>
    <mergeCell ref="R103:R104"/>
    <mergeCell ref="S103:S104"/>
    <mergeCell ref="T103:T104"/>
    <mergeCell ref="U103:U104"/>
    <mergeCell ref="V103:V104"/>
    <mergeCell ref="A103:A104"/>
    <mergeCell ref="B103:B104"/>
    <mergeCell ref="C103:E104"/>
    <mergeCell ref="F103:H103"/>
    <mergeCell ref="I103:K103"/>
    <mergeCell ref="L103:N103"/>
    <mergeCell ref="O105:Q105"/>
    <mergeCell ref="R105:R106"/>
    <mergeCell ref="S105:S106"/>
    <mergeCell ref="T105:T106"/>
    <mergeCell ref="U105:U106"/>
    <mergeCell ref="V105:V106"/>
    <mergeCell ref="A105:A106"/>
    <mergeCell ref="B105:B106"/>
    <mergeCell ref="C105:E105"/>
    <mergeCell ref="F105:H106"/>
    <mergeCell ref="I105:K105"/>
    <mergeCell ref="L105:N105"/>
    <mergeCell ref="O107:Q107"/>
    <mergeCell ref="R107:R108"/>
    <mergeCell ref="S107:S108"/>
    <mergeCell ref="T107:T108"/>
    <mergeCell ref="U107:U108"/>
    <mergeCell ref="V107:V108"/>
    <mergeCell ref="A107:A108"/>
    <mergeCell ref="B107:B108"/>
    <mergeCell ref="C107:E107"/>
    <mergeCell ref="F107:H107"/>
    <mergeCell ref="I107:K108"/>
    <mergeCell ref="L107:N107"/>
    <mergeCell ref="O109:Q110"/>
    <mergeCell ref="R109:R110"/>
    <mergeCell ref="S109:S110"/>
    <mergeCell ref="T109:T110"/>
    <mergeCell ref="U109:U110"/>
    <mergeCell ref="V109:V110"/>
    <mergeCell ref="A109:A110"/>
    <mergeCell ref="B109:B110"/>
    <mergeCell ref="C109:E109"/>
    <mergeCell ref="F109:H109"/>
    <mergeCell ref="I109:K109"/>
    <mergeCell ref="L109:N110"/>
  </mergeCells>
  <printOptions/>
  <pageMargins left="0.36" right="0.75" top="0.24" bottom="0.59" header="0.19" footer="0.5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apas4"/>
  <dimension ref="A1:X116"/>
  <sheetViews>
    <sheetView view="pageBreakPreview" zoomScale="60" zoomScaleNormal="75" zoomScalePageLayoutView="0" workbookViewId="0" topLeftCell="A1">
      <selection activeCell="F5" sqref="F5"/>
    </sheetView>
  </sheetViews>
  <sheetFormatPr defaultColWidth="9.140625" defaultRowHeight="15"/>
  <cols>
    <col min="1" max="1" width="3.28125" style="1" customWidth="1"/>
    <col min="2" max="2" width="36.57421875" style="1" customWidth="1"/>
    <col min="3" max="3" width="5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1" customWidth="1"/>
    <col min="10" max="10" width="1.7109375" style="1" customWidth="1"/>
    <col min="11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7" width="5.7109375" style="1" customWidth="1"/>
    <col min="18" max="18" width="8.140625" style="1" customWidth="1"/>
    <col min="19" max="19" width="7.00390625" style="1" customWidth="1"/>
    <col min="20" max="20" width="1.7109375" style="1" customWidth="1"/>
    <col min="21" max="21" width="7.00390625" style="1" bestFit="1" customWidth="1"/>
    <col min="22" max="22" width="6.57421875" style="1" customWidth="1"/>
    <col min="23" max="16384" width="9.140625" style="1" customWidth="1"/>
  </cols>
  <sheetData>
    <row r="1" spans="2:22" ht="28.5" customHeight="1" thickBot="1">
      <c r="B1" s="101" t="str">
        <f>Reg!A1</f>
        <v>Pasaulio Lietuvių Žaidynės 2017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 t="s">
        <v>15</v>
      </c>
      <c r="S1" s="100"/>
      <c r="T1" s="100"/>
      <c r="U1" s="100"/>
      <c r="V1" s="100"/>
    </row>
    <row r="2" spans="1:22" ht="26.25" customHeight="1" thickBot="1">
      <c r="A2" s="2"/>
      <c r="C2" s="23" t="s">
        <v>16</v>
      </c>
      <c r="D2" s="218" t="str">
        <f>IF(V4=1,B4,IF(V6=1,B6,IF(V8=1,B8,IF(V10=1,B10,IF(V12=1,B12,"")))))</f>
        <v>Jurijus Stekolnikovas</v>
      </c>
      <c r="E2" s="219"/>
      <c r="F2" s="219"/>
      <c r="G2" s="219"/>
      <c r="H2" s="219"/>
      <c r="I2" s="219"/>
      <c r="J2" s="219"/>
      <c r="K2" s="219"/>
      <c r="L2" s="220"/>
      <c r="M2" s="22"/>
      <c r="N2" s="21" t="s">
        <v>17</v>
      </c>
      <c r="O2" s="218" t="str">
        <f>IF(V4=2,B4,IF(V6=2,B6,IF(V8=2,B8,IF(V10=2,B10,IF(V12=2,B12,"")))))</f>
        <v>Mindaugas Skarbalius</v>
      </c>
      <c r="P2" s="219"/>
      <c r="Q2" s="219"/>
      <c r="R2" s="219"/>
      <c r="S2" s="219"/>
      <c r="T2" s="219"/>
      <c r="U2" s="219"/>
      <c r="V2" s="220"/>
    </row>
    <row r="3" spans="2:22" ht="24" customHeight="1" thickBot="1">
      <c r="B3" s="3"/>
      <c r="C3" s="158">
        <v>1</v>
      </c>
      <c r="D3" s="158"/>
      <c r="E3" s="158"/>
      <c r="F3" s="158">
        <v>2</v>
      </c>
      <c r="G3" s="158"/>
      <c r="H3" s="158"/>
      <c r="I3" s="158">
        <v>3</v>
      </c>
      <c r="J3" s="158"/>
      <c r="K3" s="158"/>
      <c r="L3" s="158">
        <v>4</v>
      </c>
      <c r="M3" s="158"/>
      <c r="N3" s="158"/>
      <c r="O3" s="158">
        <v>5</v>
      </c>
      <c r="P3" s="158"/>
      <c r="Q3" s="158"/>
      <c r="R3" s="4" t="s">
        <v>0</v>
      </c>
      <c r="S3" s="221" t="s">
        <v>1</v>
      </c>
      <c r="T3" s="222"/>
      <c r="U3" s="222"/>
      <c r="V3" s="4" t="s">
        <v>2</v>
      </c>
    </row>
    <row r="4" spans="1:22" ht="36.75" customHeight="1">
      <c r="A4" s="204">
        <v>1</v>
      </c>
      <c r="B4" s="205" t="str">
        <f>IF(Reg!B7=0,"",Reg!B7)</f>
        <v>Lukas Antanavičius</v>
      </c>
      <c r="C4" s="206" t="s">
        <v>3</v>
      </c>
      <c r="D4" s="207"/>
      <c r="E4" s="208"/>
      <c r="F4" s="209" t="str">
        <f>IF((F5+H5)=0,"",IF((F5-H5)&gt;0,"1","0"))</f>
        <v>0</v>
      </c>
      <c r="G4" s="210"/>
      <c r="H4" s="211"/>
      <c r="I4" s="209" t="str">
        <f>IF((I5+K5)=0,"",IF((I5-K5)&gt;0,"1","0"))</f>
        <v>0</v>
      </c>
      <c r="J4" s="210"/>
      <c r="K4" s="211"/>
      <c r="L4" s="209" t="str">
        <f>IF((L5+N5)=0,"",IF((L5-N5)&gt;0,"1","0"))</f>
        <v>1</v>
      </c>
      <c r="M4" s="210"/>
      <c r="N4" s="211"/>
      <c r="O4" s="209" t="str">
        <f>IF((O5+Q5)=0,"",IF((O5-Q5)&gt;0,"1","0"))</f>
        <v>1</v>
      </c>
      <c r="P4" s="210"/>
      <c r="Q4" s="212"/>
      <c r="R4" s="213">
        <f>IF(F4="","",IF(I4="",(F4),IF(L4="",(I4+F4),IF(O4="",(L4+I4+F4),(F4+I4+L4+O4)))))</f>
        <v>2</v>
      </c>
      <c r="S4" s="214">
        <f>IF(F5="","",(F5+I5+L5+O5))</f>
        <v>7</v>
      </c>
      <c r="T4" s="215" t="s">
        <v>4</v>
      </c>
      <c r="U4" s="216">
        <f>IF(H5="","",(H5+K5+N5+Q5))</f>
        <v>7</v>
      </c>
      <c r="V4" s="217">
        <v>3</v>
      </c>
    </row>
    <row r="5" spans="1:22" ht="36.75" customHeight="1">
      <c r="A5" s="167"/>
      <c r="B5" s="169"/>
      <c r="C5" s="199"/>
      <c r="D5" s="200"/>
      <c r="E5" s="201"/>
      <c r="F5" s="24">
        <v>1</v>
      </c>
      <c r="G5" s="133" t="s">
        <v>4</v>
      </c>
      <c r="H5" s="25">
        <v>3</v>
      </c>
      <c r="I5" s="24">
        <v>0</v>
      </c>
      <c r="J5" s="133" t="s">
        <v>4</v>
      </c>
      <c r="K5" s="25">
        <v>3</v>
      </c>
      <c r="L5" s="24">
        <v>3</v>
      </c>
      <c r="M5" s="133" t="s">
        <v>4</v>
      </c>
      <c r="N5" s="25">
        <v>1</v>
      </c>
      <c r="O5" s="24">
        <v>3</v>
      </c>
      <c r="P5" s="133" t="s">
        <v>4</v>
      </c>
      <c r="Q5" s="26">
        <v>0</v>
      </c>
      <c r="R5" s="180"/>
      <c r="S5" s="195"/>
      <c r="T5" s="196"/>
      <c r="U5" s="197"/>
      <c r="V5" s="198"/>
    </row>
    <row r="6" spans="1:22" ht="36.75" customHeight="1">
      <c r="A6" s="167">
        <v>2</v>
      </c>
      <c r="B6" s="202" t="str">
        <f>IF(Reg!B8=0,"",Reg!B8)</f>
        <v>Jurijus Stekolnikovas</v>
      </c>
      <c r="C6" s="171" t="str">
        <f>IF(F4="","",IF(F4="1","0","1"))</f>
        <v>1</v>
      </c>
      <c r="D6" s="172"/>
      <c r="E6" s="173"/>
      <c r="F6" s="174" t="s">
        <v>3</v>
      </c>
      <c r="G6" s="175"/>
      <c r="H6" s="190"/>
      <c r="I6" s="171" t="str">
        <f>IF((I7+K7)=0,"",IF((I7-K7)&gt;0,"1","0"))</f>
        <v>1</v>
      </c>
      <c r="J6" s="172"/>
      <c r="K6" s="173"/>
      <c r="L6" s="171" t="str">
        <f>IF((L7+N7)=0,"",IF((L7-N7)&gt;0,"1","0"))</f>
        <v>1</v>
      </c>
      <c r="M6" s="172"/>
      <c r="N6" s="173"/>
      <c r="O6" s="171" t="str">
        <f>IF((O7+Q7)=0,"",IF((O7-Q7)&gt;0,"1","0"))</f>
        <v>1</v>
      </c>
      <c r="P6" s="172"/>
      <c r="Q6" s="194"/>
      <c r="R6" s="180">
        <f>IF(C6="","",IF(I6="",(C6),IF(L6="",(C6+I6),IF(O6="",(L6+I6+C6),(O6+L6+I6+C6)))))</f>
        <v>4</v>
      </c>
      <c r="S6" s="182">
        <f>IF(C7="","",(C7+I7+L7+O7))</f>
        <v>12</v>
      </c>
      <c r="T6" s="184" t="s">
        <v>4</v>
      </c>
      <c r="U6" s="186">
        <f>IF(E7="","",(E7+K7+N7+Q7))</f>
        <v>3</v>
      </c>
      <c r="V6" s="188">
        <v>1</v>
      </c>
    </row>
    <row r="7" spans="1:22" ht="36.75" customHeight="1">
      <c r="A7" s="167"/>
      <c r="B7" s="203"/>
      <c r="C7" s="135">
        <f>IF(H5="","",H5)</f>
        <v>3</v>
      </c>
      <c r="D7" s="134" t="s">
        <v>4</v>
      </c>
      <c r="E7" s="136">
        <f>IF(F5="","",F5)</f>
        <v>1</v>
      </c>
      <c r="F7" s="191"/>
      <c r="G7" s="192"/>
      <c r="H7" s="193"/>
      <c r="I7" s="27">
        <v>3</v>
      </c>
      <c r="J7" s="134" t="s">
        <v>4</v>
      </c>
      <c r="K7" s="28">
        <v>1</v>
      </c>
      <c r="L7" s="27">
        <v>3</v>
      </c>
      <c r="M7" s="137" t="s">
        <v>4</v>
      </c>
      <c r="N7" s="28">
        <v>1</v>
      </c>
      <c r="O7" s="27">
        <v>3</v>
      </c>
      <c r="P7" s="137" t="s">
        <v>4</v>
      </c>
      <c r="Q7" s="29">
        <v>0</v>
      </c>
      <c r="R7" s="180"/>
      <c r="S7" s="195"/>
      <c r="T7" s="196"/>
      <c r="U7" s="197"/>
      <c r="V7" s="198"/>
    </row>
    <row r="8" spans="1:22" ht="36.75" customHeight="1">
      <c r="A8" s="167">
        <v>3</v>
      </c>
      <c r="B8" s="169" t="str">
        <f>IF(Reg!B15=0,"",Reg!B15)</f>
        <v>Mindaugas Skarbalius</v>
      </c>
      <c r="C8" s="171" t="str">
        <f>IF(I4="","",IF(I4="1","0","1"))</f>
        <v>1</v>
      </c>
      <c r="D8" s="172"/>
      <c r="E8" s="173"/>
      <c r="F8" s="171" t="str">
        <f>IF(I6="","",IF(I6="1","0","1"))</f>
        <v>0</v>
      </c>
      <c r="G8" s="172"/>
      <c r="H8" s="173"/>
      <c r="I8" s="191" t="s">
        <v>3</v>
      </c>
      <c r="J8" s="192"/>
      <c r="K8" s="193"/>
      <c r="L8" s="171" t="str">
        <f>IF((L9+N9)=0,"",IF((L9-N9)&gt;0,"1","0"))</f>
        <v>0</v>
      </c>
      <c r="M8" s="172"/>
      <c r="N8" s="173"/>
      <c r="O8" s="171" t="str">
        <f>IF((O9+Q9)=0,"",IF((O9-Q9)&gt;0,"1","0"))</f>
        <v>1</v>
      </c>
      <c r="P8" s="172"/>
      <c r="Q8" s="194"/>
      <c r="R8" s="180">
        <f>IF(F8="","",IF(F8="",(C8),IF(L8="",(C8+F8),IF(O8="",(L8+F8+C8),(L8+F8+C8+O8)))))</f>
        <v>2</v>
      </c>
      <c r="S8" s="182">
        <f>IF(F9="","",(C9+F9+L9+O9))</f>
        <v>9</v>
      </c>
      <c r="T8" s="184" t="s">
        <v>4</v>
      </c>
      <c r="U8" s="186">
        <f>IF(H9="","",(E9+H9+N9+Q9))</f>
        <v>7</v>
      </c>
      <c r="V8" s="188">
        <v>2</v>
      </c>
    </row>
    <row r="9" spans="1:22" ht="36.75" customHeight="1">
      <c r="A9" s="167"/>
      <c r="B9" s="169"/>
      <c r="C9" s="138">
        <f>IF(K5="","",K5)</f>
        <v>3</v>
      </c>
      <c r="D9" s="133" t="s">
        <v>4</v>
      </c>
      <c r="E9" s="139">
        <f>IF(I5="","",I5)</f>
        <v>0</v>
      </c>
      <c r="F9" s="138">
        <f>IF(K7="","",K7)</f>
        <v>1</v>
      </c>
      <c r="G9" s="133" t="s">
        <v>4</v>
      </c>
      <c r="H9" s="139">
        <f>IF(I7="","",I7)</f>
        <v>3</v>
      </c>
      <c r="I9" s="199"/>
      <c r="J9" s="200"/>
      <c r="K9" s="201"/>
      <c r="L9" s="24">
        <v>2</v>
      </c>
      <c r="M9" s="133" t="s">
        <v>4</v>
      </c>
      <c r="N9" s="25">
        <v>3</v>
      </c>
      <c r="O9" s="24">
        <v>3</v>
      </c>
      <c r="P9" s="133" t="s">
        <v>4</v>
      </c>
      <c r="Q9" s="26">
        <v>1</v>
      </c>
      <c r="R9" s="180"/>
      <c r="S9" s="195"/>
      <c r="T9" s="196"/>
      <c r="U9" s="197"/>
      <c r="V9" s="198"/>
    </row>
    <row r="10" spans="1:22" ht="36.75" customHeight="1">
      <c r="A10" s="167">
        <v>4</v>
      </c>
      <c r="B10" s="169" t="str">
        <f>IF(Reg!B16=0,"",Reg!B16)</f>
        <v>Mantas Petkevičius</v>
      </c>
      <c r="C10" s="171" t="str">
        <f>IF(L4="","",IF(L4="1","0","1"))</f>
        <v>0</v>
      </c>
      <c r="D10" s="172"/>
      <c r="E10" s="173"/>
      <c r="F10" s="171" t="str">
        <f>IF(L6="","",IF(L6="1","0","1"))</f>
        <v>0</v>
      </c>
      <c r="G10" s="172"/>
      <c r="H10" s="173"/>
      <c r="I10" s="171" t="str">
        <f>IF(L8="","",IF(L8="1","0","1"))</f>
        <v>1</v>
      </c>
      <c r="J10" s="172"/>
      <c r="K10" s="173"/>
      <c r="L10" s="174" t="s">
        <v>3</v>
      </c>
      <c r="M10" s="175"/>
      <c r="N10" s="190"/>
      <c r="O10" s="171" t="str">
        <f>IF((O11+Q11)=0,"",IF((O11-Q11)&gt;0,"1","0"))</f>
        <v>1</v>
      </c>
      <c r="P10" s="172"/>
      <c r="Q10" s="194"/>
      <c r="R10" s="180">
        <f>IF(I10="","",IF(F10="",(C10),IF(I10="",(C10+F10),IF(O10="",(I10+F10+C10),(I10+F10+C10+O10)))))</f>
        <v>2</v>
      </c>
      <c r="S10" s="182">
        <f>IF(I11="","",(C11+F11+I11+O11))</f>
        <v>8</v>
      </c>
      <c r="T10" s="184" t="s">
        <v>4</v>
      </c>
      <c r="U10" s="186">
        <f>IF(K11="","",(E11+H11+K11+Q11))</f>
        <v>8</v>
      </c>
      <c r="V10" s="188">
        <v>4</v>
      </c>
    </row>
    <row r="11" spans="1:22" ht="36.75" customHeight="1">
      <c r="A11" s="167"/>
      <c r="B11" s="169"/>
      <c r="C11" s="135">
        <f>IF(N5="","",N5)</f>
        <v>1</v>
      </c>
      <c r="D11" s="137" t="s">
        <v>4</v>
      </c>
      <c r="E11" s="136">
        <f>IF(L5="","",L5)</f>
        <v>3</v>
      </c>
      <c r="F11" s="135">
        <f>IF(N7="","",N7)</f>
        <v>1</v>
      </c>
      <c r="G11" s="137" t="s">
        <v>4</v>
      </c>
      <c r="H11" s="136">
        <f>IF(L7="","",L7)</f>
        <v>3</v>
      </c>
      <c r="I11" s="135">
        <f>IF(N9="","",N9)</f>
        <v>3</v>
      </c>
      <c r="J11" s="137" t="s">
        <v>4</v>
      </c>
      <c r="K11" s="136">
        <f>IF(L9="","",L9)</f>
        <v>2</v>
      </c>
      <c r="L11" s="191"/>
      <c r="M11" s="192"/>
      <c r="N11" s="193"/>
      <c r="O11" s="27">
        <v>3</v>
      </c>
      <c r="P11" s="137" t="s">
        <v>4</v>
      </c>
      <c r="Q11" s="29">
        <v>0</v>
      </c>
      <c r="R11" s="180"/>
      <c r="S11" s="195"/>
      <c r="T11" s="196"/>
      <c r="U11" s="197"/>
      <c r="V11" s="198"/>
    </row>
    <row r="12" spans="1:22" ht="36.75" customHeight="1">
      <c r="A12" s="167">
        <v>5</v>
      </c>
      <c r="B12" s="169" t="str">
        <f>IF(Reg!B20=0,"",Reg!B20)</f>
        <v>Nikolaj Koriakin</v>
      </c>
      <c r="C12" s="171" t="str">
        <f>IF(O4="","",IF(O4="1","0","1"))</f>
        <v>0</v>
      </c>
      <c r="D12" s="172"/>
      <c r="E12" s="173"/>
      <c r="F12" s="171" t="str">
        <f>IF(O6="","",IF(O6="1","0","1"))</f>
        <v>0</v>
      </c>
      <c r="G12" s="172"/>
      <c r="H12" s="173"/>
      <c r="I12" s="171" t="str">
        <f>IF(O8="","",IF(O8="1","0","1"))</f>
        <v>0</v>
      </c>
      <c r="J12" s="172"/>
      <c r="K12" s="173"/>
      <c r="L12" s="171" t="str">
        <f>IF(O10="","",IF(O10="1","0","1"))</f>
        <v>0</v>
      </c>
      <c r="M12" s="172"/>
      <c r="N12" s="173"/>
      <c r="O12" s="174" t="s">
        <v>3</v>
      </c>
      <c r="P12" s="175"/>
      <c r="Q12" s="176"/>
      <c r="R12" s="180">
        <f>IF(L12="","",IF(F12="",(C12),IF(I12="",(C12+F12),IF(L12="",(I12+F12+C12),(I12+F12+C12+L12)))))</f>
        <v>0</v>
      </c>
      <c r="S12" s="182">
        <f>IF(L13="","",(C13+F13+I13+L13))</f>
        <v>1</v>
      </c>
      <c r="T12" s="184" t="s">
        <v>4</v>
      </c>
      <c r="U12" s="186">
        <f>IF(N13="","",(E13+H13+K13+N13))</f>
        <v>12</v>
      </c>
      <c r="V12" s="188">
        <v>5</v>
      </c>
    </row>
    <row r="13" spans="1:22" ht="36.75" customHeight="1" thickBot="1">
      <c r="A13" s="168"/>
      <c r="B13" s="170"/>
      <c r="C13" s="140">
        <f>IF(Q5="","",Q5)</f>
        <v>0</v>
      </c>
      <c r="D13" s="141" t="s">
        <v>4</v>
      </c>
      <c r="E13" s="142">
        <f>IF(O5="","",O5)</f>
        <v>3</v>
      </c>
      <c r="F13" s="140">
        <f>IF(Q7="","",Q7)</f>
        <v>0</v>
      </c>
      <c r="G13" s="141" t="s">
        <v>4</v>
      </c>
      <c r="H13" s="142">
        <f>IF(O7="","",O7)</f>
        <v>3</v>
      </c>
      <c r="I13" s="140">
        <f>IF(Q9="","",Q9)</f>
        <v>1</v>
      </c>
      <c r="J13" s="141" t="s">
        <v>4</v>
      </c>
      <c r="K13" s="142">
        <f>IF(O9="","",O9)</f>
        <v>3</v>
      </c>
      <c r="L13" s="140">
        <f>IF(Q11="","",Q11)</f>
        <v>0</v>
      </c>
      <c r="M13" s="141" t="s">
        <v>4</v>
      </c>
      <c r="N13" s="142">
        <f>IF(O11="","",O11)</f>
        <v>3</v>
      </c>
      <c r="O13" s="177"/>
      <c r="P13" s="178"/>
      <c r="Q13" s="179"/>
      <c r="R13" s="181"/>
      <c r="S13" s="183"/>
      <c r="T13" s="185"/>
      <c r="U13" s="187"/>
      <c r="V13" s="189"/>
    </row>
    <row r="14" spans="1:22" ht="30">
      <c r="A14" s="5"/>
      <c r="B14" s="6" t="s">
        <v>41</v>
      </c>
      <c r="C14" s="143" t="s">
        <v>37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  <c r="P14" s="144"/>
      <c r="Q14" s="144"/>
      <c r="R14" s="144"/>
      <c r="S14" s="144"/>
      <c r="T14" s="144"/>
      <c r="U14" s="144"/>
      <c r="V14" s="7"/>
    </row>
    <row r="15" spans="1:21" ht="17.25" customHeight="1">
      <c r="A15" s="5"/>
      <c r="B15" s="6" t="s">
        <v>5</v>
      </c>
      <c r="C15" s="143" t="s">
        <v>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5"/>
      <c r="P15" s="145"/>
      <c r="Q15" s="145"/>
      <c r="R15" s="145"/>
      <c r="S15" s="145"/>
      <c r="T15" s="145"/>
      <c r="U15" s="145"/>
    </row>
    <row r="16" spans="1:21" ht="20.25" customHeight="1">
      <c r="A16" s="5"/>
      <c r="B16" s="6" t="s">
        <v>6</v>
      </c>
      <c r="C16" s="143" t="s">
        <v>39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5"/>
      <c r="P16" s="145"/>
      <c r="Q16" s="145"/>
      <c r="R16" s="145"/>
      <c r="S16" s="145"/>
      <c r="T16" s="145"/>
      <c r="U16" s="145"/>
    </row>
    <row r="17" spans="2:22" ht="24" customHeight="1">
      <c r="B17" s="8" t="s">
        <v>7</v>
      </c>
      <c r="C17" s="146" t="s">
        <v>40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7"/>
      <c r="P17" s="147"/>
      <c r="Q17" s="147"/>
      <c r="R17" s="148"/>
      <c r="S17" s="165"/>
      <c r="T17" s="166"/>
      <c r="U17" s="166"/>
      <c r="V17" s="4"/>
    </row>
    <row r="18" spans="1:24" ht="12.75">
      <c r="A18" s="158"/>
      <c r="B18" s="159"/>
      <c r="C18" s="161"/>
      <c r="D18" s="161"/>
      <c r="E18" s="161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58"/>
      <c r="S18" s="158"/>
      <c r="T18" s="158"/>
      <c r="U18" s="158"/>
      <c r="V18" s="158"/>
      <c r="W18" s="9"/>
      <c r="X18" s="9"/>
    </row>
    <row r="19" spans="1:24" ht="12.75">
      <c r="A19" s="158"/>
      <c r="B19" s="159"/>
      <c r="C19" s="161"/>
      <c r="D19" s="161"/>
      <c r="E19" s="16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58"/>
      <c r="S19" s="158"/>
      <c r="T19" s="158"/>
      <c r="U19" s="158"/>
      <c r="V19" s="158"/>
      <c r="W19" s="9"/>
      <c r="X19" s="9"/>
    </row>
    <row r="20" spans="1:24" ht="12.75">
      <c r="A20" s="158"/>
      <c r="B20" s="159"/>
      <c r="C20" s="160"/>
      <c r="D20" s="160"/>
      <c r="E20" s="160"/>
      <c r="F20" s="161"/>
      <c r="G20" s="161"/>
      <c r="H20" s="161"/>
      <c r="I20" s="160"/>
      <c r="J20" s="160"/>
      <c r="K20" s="160"/>
      <c r="L20" s="160"/>
      <c r="M20" s="160"/>
      <c r="N20" s="160"/>
      <c r="O20" s="160"/>
      <c r="P20" s="160"/>
      <c r="Q20" s="160"/>
      <c r="R20" s="158"/>
      <c r="S20" s="158"/>
      <c r="T20" s="158"/>
      <c r="U20" s="158"/>
      <c r="V20" s="158"/>
      <c r="W20" s="9"/>
      <c r="X20" s="9"/>
    </row>
    <row r="21" spans="1:24" ht="12.75">
      <c r="A21" s="158"/>
      <c r="B21" s="159"/>
      <c r="C21" s="10"/>
      <c r="D21" s="10"/>
      <c r="E21" s="10"/>
      <c r="F21" s="161"/>
      <c r="G21" s="161"/>
      <c r="H21" s="161"/>
      <c r="I21" s="10"/>
      <c r="J21" s="10"/>
      <c r="K21" s="10"/>
      <c r="L21" s="10"/>
      <c r="M21" s="10"/>
      <c r="N21" s="10"/>
      <c r="O21" s="10"/>
      <c r="P21" s="10"/>
      <c r="Q21" s="10"/>
      <c r="R21" s="158"/>
      <c r="S21" s="158"/>
      <c r="T21" s="158"/>
      <c r="U21" s="158"/>
      <c r="V21" s="158"/>
      <c r="W21" s="9"/>
      <c r="X21" s="9"/>
    </row>
    <row r="22" spans="1:24" ht="12.75">
      <c r="A22" s="158"/>
      <c r="B22" s="159"/>
      <c r="C22" s="160"/>
      <c r="D22" s="160"/>
      <c r="E22" s="160"/>
      <c r="F22" s="160"/>
      <c r="G22" s="160"/>
      <c r="H22" s="160"/>
      <c r="I22" s="161"/>
      <c r="J22" s="161"/>
      <c r="K22" s="161"/>
      <c r="L22" s="160"/>
      <c r="M22" s="160"/>
      <c r="N22" s="160"/>
      <c r="O22" s="160"/>
      <c r="P22" s="160"/>
      <c r="Q22" s="160"/>
      <c r="R22" s="158"/>
      <c r="S22" s="158"/>
      <c r="T22" s="158"/>
      <c r="U22" s="158"/>
      <c r="V22" s="158"/>
      <c r="W22" s="9"/>
      <c r="X22" s="9"/>
    </row>
    <row r="23" spans="1:24" ht="12.75">
      <c r="A23" s="158"/>
      <c r="B23" s="159"/>
      <c r="C23" s="10"/>
      <c r="D23" s="10"/>
      <c r="E23" s="10"/>
      <c r="F23" s="10"/>
      <c r="G23" s="10"/>
      <c r="H23" s="10"/>
      <c r="I23" s="161"/>
      <c r="J23" s="161"/>
      <c r="K23" s="161"/>
      <c r="L23" s="10"/>
      <c r="M23" s="10"/>
      <c r="N23" s="10"/>
      <c r="O23" s="10"/>
      <c r="P23" s="10"/>
      <c r="Q23" s="10"/>
      <c r="R23" s="158"/>
      <c r="S23" s="158"/>
      <c r="T23" s="158"/>
      <c r="U23" s="158"/>
      <c r="V23" s="158"/>
      <c r="W23" s="9"/>
      <c r="X23" s="9"/>
    </row>
    <row r="24" spans="1:24" ht="12.75">
      <c r="A24" s="158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1"/>
      <c r="M24" s="161"/>
      <c r="N24" s="161"/>
      <c r="O24" s="161"/>
      <c r="P24" s="161"/>
      <c r="Q24" s="161"/>
      <c r="R24" s="158"/>
      <c r="S24" s="158"/>
      <c r="T24" s="158"/>
      <c r="U24" s="158"/>
      <c r="V24" s="158"/>
      <c r="W24" s="9"/>
      <c r="X24" s="9"/>
    </row>
    <row r="25" spans="1:24" ht="12.75">
      <c r="A25" s="158"/>
      <c r="B25" s="159"/>
      <c r="C25" s="10"/>
      <c r="D25" s="10"/>
      <c r="E25" s="10"/>
      <c r="F25" s="10"/>
      <c r="G25" s="10"/>
      <c r="H25" s="10"/>
      <c r="I25" s="10"/>
      <c r="J25" s="10"/>
      <c r="K25" s="10"/>
      <c r="L25" s="161"/>
      <c r="M25" s="161"/>
      <c r="N25" s="161"/>
      <c r="O25" s="161"/>
      <c r="P25" s="161"/>
      <c r="Q25" s="161"/>
      <c r="R25" s="158"/>
      <c r="S25" s="158"/>
      <c r="T25" s="158"/>
      <c r="U25" s="158"/>
      <c r="V25" s="158"/>
      <c r="W25" s="9"/>
      <c r="X25" s="9"/>
    </row>
    <row r="26" spans="1:24" ht="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" customHeight="1">
      <c r="A31" s="9"/>
      <c r="B31" s="12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3"/>
      <c r="S31" s="162"/>
      <c r="T31" s="163"/>
      <c r="U31" s="163"/>
      <c r="V31" s="13"/>
      <c r="W31" s="9"/>
      <c r="X31" s="9"/>
    </row>
    <row r="32" spans="1:24" ht="12.75">
      <c r="A32" s="158"/>
      <c r="B32" s="159"/>
      <c r="C32" s="161"/>
      <c r="D32" s="161"/>
      <c r="E32" s="161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8"/>
      <c r="S32" s="158"/>
      <c r="T32" s="158"/>
      <c r="U32" s="158"/>
      <c r="V32" s="158"/>
      <c r="W32" s="9"/>
      <c r="X32" s="9"/>
    </row>
    <row r="33" spans="1:24" ht="12.75">
      <c r="A33" s="158"/>
      <c r="B33" s="159"/>
      <c r="C33" s="161"/>
      <c r="D33" s="161"/>
      <c r="E33" s="16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58"/>
      <c r="S33" s="158"/>
      <c r="T33" s="158"/>
      <c r="U33" s="158"/>
      <c r="V33" s="158"/>
      <c r="W33" s="9"/>
      <c r="X33" s="9"/>
    </row>
    <row r="34" spans="1:24" ht="12.75">
      <c r="A34" s="158"/>
      <c r="B34" s="159"/>
      <c r="C34" s="160"/>
      <c r="D34" s="160"/>
      <c r="E34" s="160"/>
      <c r="F34" s="161"/>
      <c r="G34" s="161"/>
      <c r="H34" s="161"/>
      <c r="I34" s="160"/>
      <c r="J34" s="160"/>
      <c r="K34" s="160"/>
      <c r="L34" s="160"/>
      <c r="M34" s="160"/>
      <c r="N34" s="160"/>
      <c r="O34" s="160"/>
      <c r="P34" s="160"/>
      <c r="Q34" s="160"/>
      <c r="R34" s="158"/>
      <c r="S34" s="158"/>
      <c r="T34" s="158"/>
      <c r="U34" s="158"/>
      <c r="V34" s="158"/>
      <c r="W34" s="9"/>
      <c r="X34" s="9"/>
    </row>
    <row r="35" spans="1:24" ht="12.75">
      <c r="A35" s="158"/>
      <c r="B35" s="159"/>
      <c r="C35" s="10"/>
      <c r="D35" s="10"/>
      <c r="E35" s="10"/>
      <c r="F35" s="161"/>
      <c r="G35" s="161"/>
      <c r="H35" s="161"/>
      <c r="I35" s="10"/>
      <c r="J35" s="10"/>
      <c r="K35" s="10"/>
      <c r="L35" s="10"/>
      <c r="M35" s="10"/>
      <c r="N35" s="10"/>
      <c r="O35" s="10"/>
      <c r="P35" s="10"/>
      <c r="Q35" s="10"/>
      <c r="R35" s="158"/>
      <c r="S35" s="158"/>
      <c r="T35" s="158"/>
      <c r="U35" s="158"/>
      <c r="V35" s="158"/>
      <c r="W35" s="9"/>
      <c r="X35" s="9"/>
    </row>
    <row r="36" spans="1:24" ht="12.75">
      <c r="A36" s="158"/>
      <c r="B36" s="159"/>
      <c r="C36" s="160"/>
      <c r="D36" s="160"/>
      <c r="E36" s="160"/>
      <c r="F36" s="160"/>
      <c r="G36" s="160"/>
      <c r="H36" s="160"/>
      <c r="I36" s="161"/>
      <c r="J36" s="161"/>
      <c r="K36" s="161"/>
      <c r="L36" s="160"/>
      <c r="M36" s="160"/>
      <c r="N36" s="160"/>
      <c r="O36" s="160"/>
      <c r="P36" s="160"/>
      <c r="Q36" s="160"/>
      <c r="R36" s="158"/>
      <c r="S36" s="158"/>
      <c r="T36" s="158"/>
      <c r="U36" s="158"/>
      <c r="V36" s="158"/>
      <c r="W36" s="9"/>
      <c r="X36" s="9"/>
    </row>
    <row r="37" spans="1:24" ht="12.75">
      <c r="A37" s="158"/>
      <c r="B37" s="159"/>
      <c r="C37" s="10"/>
      <c r="D37" s="10"/>
      <c r="E37" s="10"/>
      <c r="F37" s="10"/>
      <c r="G37" s="10"/>
      <c r="H37" s="10"/>
      <c r="I37" s="161"/>
      <c r="J37" s="161"/>
      <c r="K37" s="161"/>
      <c r="L37" s="10"/>
      <c r="M37" s="10"/>
      <c r="N37" s="10"/>
      <c r="O37" s="10"/>
      <c r="P37" s="10"/>
      <c r="Q37" s="10"/>
      <c r="R37" s="158"/>
      <c r="S37" s="158"/>
      <c r="T37" s="158"/>
      <c r="U37" s="158"/>
      <c r="V37" s="158"/>
      <c r="W37" s="9"/>
      <c r="X37" s="9"/>
    </row>
    <row r="38" spans="1:24" ht="12.75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1"/>
      <c r="M38" s="161"/>
      <c r="N38" s="161"/>
      <c r="O38" s="161"/>
      <c r="P38" s="161"/>
      <c r="Q38" s="161"/>
      <c r="R38" s="158"/>
      <c r="S38" s="158"/>
      <c r="T38" s="158"/>
      <c r="U38" s="158"/>
      <c r="V38" s="158"/>
      <c r="W38" s="9"/>
      <c r="X38" s="9"/>
    </row>
    <row r="39" spans="1:24" ht="12.75">
      <c r="A39" s="158"/>
      <c r="B39" s="159"/>
      <c r="C39" s="10"/>
      <c r="D39" s="10"/>
      <c r="E39" s="10"/>
      <c r="F39" s="10"/>
      <c r="G39" s="10"/>
      <c r="H39" s="10"/>
      <c r="I39" s="10"/>
      <c r="J39" s="10"/>
      <c r="K39" s="10"/>
      <c r="L39" s="161"/>
      <c r="M39" s="161"/>
      <c r="N39" s="161"/>
      <c r="O39" s="161"/>
      <c r="P39" s="161"/>
      <c r="Q39" s="161"/>
      <c r="R39" s="158"/>
      <c r="S39" s="158"/>
      <c r="T39" s="158"/>
      <c r="U39" s="158"/>
      <c r="V39" s="158"/>
      <c r="W39" s="9"/>
      <c r="X39" s="9"/>
    </row>
    <row r="40" spans="1:24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" customHeight="1">
      <c r="A45" s="9"/>
      <c r="B45" s="12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3"/>
      <c r="S45" s="162"/>
      <c r="T45" s="163"/>
      <c r="U45" s="163"/>
      <c r="V45" s="13"/>
      <c r="W45" s="9"/>
      <c r="X45" s="9"/>
    </row>
    <row r="46" spans="1:24" ht="12.75">
      <c r="A46" s="158"/>
      <c r="B46" s="159"/>
      <c r="C46" s="161"/>
      <c r="D46" s="161"/>
      <c r="E46" s="16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58"/>
      <c r="S46" s="158"/>
      <c r="T46" s="158"/>
      <c r="U46" s="158"/>
      <c r="V46" s="158"/>
      <c r="W46" s="9"/>
      <c r="X46" s="9"/>
    </row>
    <row r="47" spans="1:24" ht="12.75">
      <c r="A47" s="158"/>
      <c r="B47" s="159"/>
      <c r="C47" s="161"/>
      <c r="D47" s="161"/>
      <c r="E47" s="16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58"/>
      <c r="S47" s="158"/>
      <c r="T47" s="158"/>
      <c r="U47" s="158"/>
      <c r="V47" s="158"/>
      <c r="W47" s="9"/>
      <c r="X47" s="9"/>
    </row>
    <row r="48" spans="1:24" ht="12.75">
      <c r="A48" s="158"/>
      <c r="B48" s="159"/>
      <c r="C48" s="160"/>
      <c r="D48" s="160"/>
      <c r="E48" s="160"/>
      <c r="F48" s="161"/>
      <c r="G48" s="161"/>
      <c r="H48" s="161"/>
      <c r="I48" s="160"/>
      <c r="J48" s="160"/>
      <c r="K48" s="160"/>
      <c r="L48" s="160"/>
      <c r="M48" s="160"/>
      <c r="N48" s="160"/>
      <c r="O48" s="160"/>
      <c r="P48" s="160"/>
      <c r="Q48" s="160"/>
      <c r="R48" s="158"/>
      <c r="S48" s="158"/>
      <c r="T48" s="158"/>
      <c r="U48" s="158"/>
      <c r="V48" s="158"/>
      <c r="W48" s="9"/>
      <c r="X48" s="9"/>
    </row>
    <row r="49" spans="1:24" ht="12.75">
      <c r="A49" s="158"/>
      <c r="B49" s="159"/>
      <c r="C49" s="10"/>
      <c r="D49" s="10"/>
      <c r="E49" s="10"/>
      <c r="F49" s="161"/>
      <c r="G49" s="161"/>
      <c r="H49" s="161"/>
      <c r="I49" s="10"/>
      <c r="J49" s="10"/>
      <c r="K49" s="10"/>
      <c r="L49" s="10"/>
      <c r="M49" s="10"/>
      <c r="N49" s="10"/>
      <c r="O49" s="10"/>
      <c r="P49" s="10"/>
      <c r="Q49" s="10"/>
      <c r="R49" s="158"/>
      <c r="S49" s="158"/>
      <c r="T49" s="158"/>
      <c r="U49" s="158"/>
      <c r="V49" s="158"/>
      <c r="W49" s="9"/>
      <c r="X49" s="9"/>
    </row>
    <row r="50" spans="1:24" ht="12.75">
      <c r="A50" s="158"/>
      <c r="B50" s="159"/>
      <c r="C50" s="160"/>
      <c r="D50" s="160"/>
      <c r="E50" s="160"/>
      <c r="F50" s="160"/>
      <c r="G50" s="160"/>
      <c r="H50" s="160"/>
      <c r="I50" s="161"/>
      <c r="J50" s="161"/>
      <c r="K50" s="161"/>
      <c r="L50" s="160"/>
      <c r="M50" s="160"/>
      <c r="N50" s="160"/>
      <c r="O50" s="160"/>
      <c r="P50" s="160"/>
      <c r="Q50" s="160"/>
      <c r="R50" s="158"/>
      <c r="S50" s="158"/>
      <c r="T50" s="158"/>
      <c r="U50" s="158"/>
      <c r="V50" s="158"/>
      <c r="W50" s="9"/>
      <c r="X50" s="9"/>
    </row>
    <row r="51" spans="1:24" ht="12.75">
      <c r="A51" s="158"/>
      <c r="B51" s="159"/>
      <c r="C51" s="10"/>
      <c r="D51" s="10"/>
      <c r="E51" s="10"/>
      <c r="F51" s="10"/>
      <c r="G51" s="10"/>
      <c r="H51" s="10"/>
      <c r="I51" s="161"/>
      <c r="J51" s="161"/>
      <c r="K51" s="161"/>
      <c r="L51" s="10"/>
      <c r="M51" s="10"/>
      <c r="N51" s="10"/>
      <c r="O51" s="10"/>
      <c r="P51" s="10"/>
      <c r="Q51" s="10"/>
      <c r="R51" s="158"/>
      <c r="S51" s="158"/>
      <c r="T51" s="158"/>
      <c r="U51" s="158"/>
      <c r="V51" s="158"/>
      <c r="W51" s="9"/>
      <c r="X51" s="9"/>
    </row>
    <row r="52" spans="1:24" ht="12.75">
      <c r="A52" s="158"/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58"/>
      <c r="S52" s="158"/>
      <c r="T52" s="158"/>
      <c r="U52" s="158"/>
      <c r="V52" s="158"/>
      <c r="W52" s="9"/>
      <c r="X52" s="9"/>
    </row>
    <row r="53" spans="1:24" ht="12.75">
      <c r="A53" s="158"/>
      <c r="B53" s="159"/>
      <c r="C53" s="10"/>
      <c r="D53" s="10"/>
      <c r="E53" s="10"/>
      <c r="F53" s="10"/>
      <c r="G53" s="10"/>
      <c r="H53" s="10"/>
      <c r="I53" s="10"/>
      <c r="J53" s="10"/>
      <c r="K53" s="10"/>
      <c r="L53" s="161"/>
      <c r="M53" s="161"/>
      <c r="N53" s="161"/>
      <c r="O53" s="161"/>
      <c r="P53" s="161"/>
      <c r="Q53" s="161"/>
      <c r="R53" s="158"/>
      <c r="S53" s="158"/>
      <c r="T53" s="158"/>
      <c r="U53" s="158"/>
      <c r="V53" s="158"/>
      <c r="W53" s="9"/>
      <c r="X53" s="9"/>
    </row>
    <row r="54" spans="1:24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>
      <c r="A59" s="11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9"/>
    </row>
    <row r="60" spans="1:24" ht="24.75" customHeight="1">
      <c r="A60" s="9"/>
      <c r="B60" s="1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3"/>
      <c r="S60" s="162"/>
      <c r="T60" s="163"/>
      <c r="U60" s="163"/>
      <c r="V60" s="13"/>
      <c r="W60" s="9"/>
      <c r="X60" s="9"/>
    </row>
    <row r="61" spans="1:23" ht="12.75">
      <c r="A61" s="158"/>
      <c r="B61" s="159"/>
      <c r="C61" s="161"/>
      <c r="D61" s="161"/>
      <c r="E61" s="161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58"/>
      <c r="S61" s="158"/>
      <c r="T61" s="158"/>
      <c r="U61" s="158"/>
      <c r="V61" s="158"/>
      <c r="W61" s="9"/>
    </row>
    <row r="62" spans="1:23" ht="12.75">
      <c r="A62" s="158"/>
      <c r="B62" s="159"/>
      <c r="C62" s="161"/>
      <c r="D62" s="161"/>
      <c r="E62" s="16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58"/>
      <c r="S62" s="158"/>
      <c r="T62" s="158"/>
      <c r="U62" s="158"/>
      <c r="V62" s="158"/>
      <c r="W62" s="9"/>
    </row>
    <row r="63" spans="1:23" ht="12.75">
      <c r="A63" s="158"/>
      <c r="B63" s="159"/>
      <c r="C63" s="160"/>
      <c r="D63" s="160"/>
      <c r="E63" s="160"/>
      <c r="F63" s="161"/>
      <c r="G63" s="161"/>
      <c r="H63" s="161"/>
      <c r="I63" s="160"/>
      <c r="J63" s="160"/>
      <c r="K63" s="160"/>
      <c r="L63" s="160"/>
      <c r="M63" s="160"/>
      <c r="N63" s="160"/>
      <c r="O63" s="160"/>
      <c r="P63" s="160"/>
      <c r="Q63" s="160"/>
      <c r="R63" s="158"/>
      <c r="S63" s="158"/>
      <c r="T63" s="158"/>
      <c r="U63" s="158"/>
      <c r="V63" s="158"/>
      <c r="W63" s="9"/>
    </row>
    <row r="64" spans="1:23" ht="12.75">
      <c r="A64" s="158"/>
      <c r="B64" s="159"/>
      <c r="C64" s="10"/>
      <c r="D64" s="10"/>
      <c r="E64" s="10"/>
      <c r="F64" s="161"/>
      <c r="G64" s="161"/>
      <c r="H64" s="161"/>
      <c r="I64" s="10"/>
      <c r="J64" s="10"/>
      <c r="K64" s="10"/>
      <c r="L64" s="10"/>
      <c r="M64" s="10"/>
      <c r="N64" s="10"/>
      <c r="O64" s="10"/>
      <c r="P64" s="10"/>
      <c r="Q64" s="10"/>
      <c r="R64" s="158"/>
      <c r="S64" s="158"/>
      <c r="T64" s="158"/>
      <c r="U64" s="158"/>
      <c r="V64" s="158"/>
      <c r="W64" s="9"/>
    </row>
    <row r="65" spans="1:23" ht="12.75">
      <c r="A65" s="158"/>
      <c r="B65" s="159"/>
      <c r="C65" s="160"/>
      <c r="D65" s="160"/>
      <c r="E65" s="160"/>
      <c r="F65" s="160"/>
      <c r="G65" s="160"/>
      <c r="H65" s="160"/>
      <c r="I65" s="161"/>
      <c r="J65" s="161"/>
      <c r="K65" s="161"/>
      <c r="L65" s="160"/>
      <c r="M65" s="160"/>
      <c r="N65" s="160"/>
      <c r="O65" s="160"/>
      <c r="P65" s="160"/>
      <c r="Q65" s="160"/>
      <c r="R65" s="158"/>
      <c r="S65" s="158"/>
      <c r="T65" s="158"/>
      <c r="U65" s="158"/>
      <c r="V65" s="158"/>
      <c r="W65" s="9"/>
    </row>
    <row r="66" spans="1:23" ht="12.75">
      <c r="A66" s="158"/>
      <c r="B66" s="159"/>
      <c r="C66" s="10"/>
      <c r="D66" s="10"/>
      <c r="E66" s="10"/>
      <c r="F66" s="10"/>
      <c r="G66" s="10"/>
      <c r="H66" s="10"/>
      <c r="I66" s="161"/>
      <c r="J66" s="161"/>
      <c r="K66" s="161"/>
      <c r="L66" s="10"/>
      <c r="M66" s="10"/>
      <c r="N66" s="10"/>
      <c r="O66" s="10"/>
      <c r="P66" s="10"/>
      <c r="Q66" s="10"/>
      <c r="R66" s="158"/>
      <c r="S66" s="158"/>
      <c r="T66" s="158"/>
      <c r="U66" s="158"/>
      <c r="V66" s="158"/>
      <c r="W66" s="9"/>
    </row>
    <row r="67" spans="1:23" ht="12.75">
      <c r="A67" s="158"/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1"/>
      <c r="M67" s="161"/>
      <c r="N67" s="161"/>
      <c r="O67" s="161"/>
      <c r="P67" s="161"/>
      <c r="Q67" s="161"/>
      <c r="R67" s="158"/>
      <c r="S67" s="158"/>
      <c r="T67" s="158"/>
      <c r="U67" s="158"/>
      <c r="V67" s="158"/>
      <c r="W67" s="9"/>
    </row>
    <row r="68" spans="1:23" ht="12.75">
      <c r="A68" s="158"/>
      <c r="B68" s="159"/>
      <c r="C68" s="10"/>
      <c r="D68" s="10"/>
      <c r="E68" s="10"/>
      <c r="F68" s="10"/>
      <c r="G68" s="10"/>
      <c r="H68" s="10"/>
      <c r="I68" s="10"/>
      <c r="J68" s="10"/>
      <c r="K68" s="10"/>
      <c r="L68" s="161"/>
      <c r="M68" s="161"/>
      <c r="N68" s="161"/>
      <c r="O68" s="161"/>
      <c r="P68" s="161"/>
      <c r="Q68" s="161"/>
      <c r="R68" s="158"/>
      <c r="S68" s="158"/>
      <c r="T68" s="158"/>
      <c r="U68" s="158"/>
      <c r="V68" s="158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1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" customHeight="1">
      <c r="A74" s="9"/>
      <c r="B74" s="12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3"/>
      <c r="S74" s="162"/>
      <c r="T74" s="163"/>
      <c r="U74" s="163"/>
      <c r="V74" s="13"/>
      <c r="W74" s="9"/>
    </row>
    <row r="75" spans="1:23" ht="12.75">
      <c r="A75" s="158"/>
      <c r="B75" s="159"/>
      <c r="C75" s="161"/>
      <c r="D75" s="161"/>
      <c r="E75" s="161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58"/>
      <c r="S75" s="158"/>
      <c r="T75" s="158"/>
      <c r="U75" s="158"/>
      <c r="V75" s="158"/>
      <c r="W75" s="9"/>
    </row>
    <row r="76" spans="1:23" ht="12.75">
      <c r="A76" s="158"/>
      <c r="B76" s="159"/>
      <c r="C76" s="161"/>
      <c r="D76" s="161"/>
      <c r="E76" s="16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58"/>
      <c r="S76" s="158"/>
      <c r="T76" s="158"/>
      <c r="U76" s="158"/>
      <c r="V76" s="158"/>
      <c r="W76" s="9"/>
    </row>
    <row r="77" spans="1:23" ht="12.75">
      <c r="A77" s="158"/>
      <c r="B77" s="159"/>
      <c r="C77" s="160"/>
      <c r="D77" s="160"/>
      <c r="E77" s="160"/>
      <c r="F77" s="161"/>
      <c r="G77" s="161"/>
      <c r="H77" s="161"/>
      <c r="I77" s="160"/>
      <c r="J77" s="160"/>
      <c r="K77" s="160"/>
      <c r="L77" s="160"/>
      <c r="M77" s="160"/>
      <c r="N77" s="160"/>
      <c r="O77" s="160"/>
      <c r="P77" s="160"/>
      <c r="Q77" s="160"/>
      <c r="R77" s="158"/>
      <c r="S77" s="158"/>
      <c r="T77" s="158"/>
      <c r="U77" s="158"/>
      <c r="V77" s="158"/>
      <c r="W77" s="9"/>
    </row>
    <row r="78" spans="1:23" ht="12.75">
      <c r="A78" s="158"/>
      <c r="B78" s="159"/>
      <c r="C78" s="10"/>
      <c r="D78" s="10"/>
      <c r="E78" s="10"/>
      <c r="F78" s="161"/>
      <c r="G78" s="161"/>
      <c r="H78" s="161"/>
      <c r="I78" s="10"/>
      <c r="J78" s="10"/>
      <c r="K78" s="10"/>
      <c r="L78" s="10"/>
      <c r="M78" s="10"/>
      <c r="N78" s="10"/>
      <c r="O78" s="10"/>
      <c r="P78" s="10"/>
      <c r="Q78" s="10"/>
      <c r="R78" s="158"/>
      <c r="S78" s="158"/>
      <c r="T78" s="158"/>
      <c r="U78" s="158"/>
      <c r="V78" s="158"/>
      <c r="W78" s="9"/>
    </row>
    <row r="79" spans="1:23" ht="12.75">
      <c r="A79" s="158"/>
      <c r="B79" s="159"/>
      <c r="C79" s="160"/>
      <c r="D79" s="160"/>
      <c r="E79" s="160"/>
      <c r="F79" s="160"/>
      <c r="G79" s="160"/>
      <c r="H79" s="160"/>
      <c r="I79" s="161"/>
      <c r="J79" s="161"/>
      <c r="K79" s="161"/>
      <c r="L79" s="160"/>
      <c r="M79" s="160"/>
      <c r="N79" s="160"/>
      <c r="O79" s="160"/>
      <c r="P79" s="160"/>
      <c r="Q79" s="160"/>
      <c r="R79" s="158"/>
      <c r="S79" s="158"/>
      <c r="T79" s="158"/>
      <c r="U79" s="158"/>
      <c r="V79" s="158"/>
      <c r="W79" s="9"/>
    </row>
    <row r="80" spans="1:23" ht="12.75">
      <c r="A80" s="158"/>
      <c r="B80" s="159"/>
      <c r="C80" s="10"/>
      <c r="D80" s="10"/>
      <c r="E80" s="10"/>
      <c r="F80" s="10"/>
      <c r="G80" s="10"/>
      <c r="H80" s="10"/>
      <c r="I80" s="161"/>
      <c r="J80" s="161"/>
      <c r="K80" s="161"/>
      <c r="L80" s="10"/>
      <c r="M80" s="10"/>
      <c r="N80" s="10"/>
      <c r="O80" s="10"/>
      <c r="P80" s="10"/>
      <c r="Q80" s="10"/>
      <c r="R80" s="158"/>
      <c r="S80" s="158"/>
      <c r="T80" s="158"/>
      <c r="U80" s="158"/>
      <c r="V80" s="158"/>
      <c r="W80" s="9"/>
    </row>
    <row r="81" spans="1:23" ht="12.75">
      <c r="A81" s="158"/>
      <c r="B81" s="159"/>
      <c r="C81" s="160"/>
      <c r="D81" s="160"/>
      <c r="E81" s="160"/>
      <c r="F81" s="160"/>
      <c r="G81" s="160"/>
      <c r="H81" s="160"/>
      <c r="I81" s="160"/>
      <c r="J81" s="160"/>
      <c r="K81" s="160"/>
      <c r="L81" s="161"/>
      <c r="M81" s="161"/>
      <c r="N81" s="161"/>
      <c r="O81" s="161"/>
      <c r="P81" s="161"/>
      <c r="Q81" s="161"/>
      <c r="R81" s="158"/>
      <c r="S81" s="158"/>
      <c r="T81" s="158"/>
      <c r="U81" s="158"/>
      <c r="V81" s="158"/>
      <c r="W81" s="9"/>
    </row>
    <row r="82" spans="1:23" ht="12.75">
      <c r="A82" s="158"/>
      <c r="B82" s="159"/>
      <c r="C82" s="10"/>
      <c r="D82" s="10"/>
      <c r="E82" s="10"/>
      <c r="F82" s="10"/>
      <c r="G82" s="10"/>
      <c r="H82" s="10"/>
      <c r="I82" s="10"/>
      <c r="J82" s="10"/>
      <c r="K82" s="10"/>
      <c r="L82" s="161"/>
      <c r="M82" s="161"/>
      <c r="N82" s="161"/>
      <c r="O82" s="161"/>
      <c r="P82" s="161"/>
      <c r="Q82" s="161"/>
      <c r="R82" s="158"/>
      <c r="S82" s="158"/>
      <c r="T82" s="158"/>
      <c r="U82" s="158"/>
      <c r="V82" s="158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1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" customHeight="1">
      <c r="A88" s="9"/>
      <c r="B88" s="12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3"/>
      <c r="S88" s="162"/>
      <c r="T88" s="163"/>
      <c r="U88" s="163"/>
      <c r="V88" s="13"/>
      <c r="W88" s="9"/>
    </row>
    <row r="89" spans="1:23" ht="12.75">
      <c r="A89" s="158"/>
      <c r="B89" s="159"/>
      <c r="C89" s="161"/>
      <c r="D89" s="161"/>
      <c r="E89" s="161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58"/>
      <c r="S89" s="158"/>
      <c r="T89" s="158"/>
      <c r="U89" s="158"/>
      <c r="V89" s="158"/>
      <c r="W89" s="9"/>
    </row>
    <row r="90" spans="1:23" ht="12.75">
      <c r="A90" s="158"/>
      <c r="B90" s="159"/>
      <c r="C90" s="161"/>
      <c r="D90" s="161"/>
      <c r="E90" s="16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58"/>
      <c r="S90" s="158"/>
      <c r="T90" s="158"/>
      <c r="U90" s="158"/>
      <c r="V90" s="158"/>
      <c r="W90" s="9"/>
    </row>
    <row r="91" spans="1:23" ht="12.75">
      <c r="A91" s="158"/>
      <c r="B91" s="159"/>
      <c r="C91" s="160"/>
      <c r="D91" s="160"/>
      <c r="E91" s="160"/>
      <c r="F91" s="161"/>
      <c r="G91" s="161"/>
      <c r="H91" s="161"/>
      <c r="I91" s="160"/>
      <c r="J91" s="160"/>
      <c r="K91" s="160"/>
      <c r="L91" s="160"/>
      <c r="M91" s="160"/>
      <c r="N91" s="160"/>
      <c r="O91" s="160"/>
      <c r="P91" s="160"/>
      <c r="Q91" s="160"/>
      <c r="R91" s="158"/>
      <c r="S91" s="158"/>
      <c r="T91" s="158"/>
      <c r="U91" s="158"/>
      <c r="V91" s="158"/>
      <c r="W91" s="9"/>
    </row>
    <row r="92" spans="1:23" ht="12.75">
      <c r="A92" s="158"/>
      <c r="B92" s="159"/>
      <c r="C92" s="10"/>
      <c r="D92" s="10"/>
      <c r="E92" s="10"/>
      <c r="F92" s="161"/>
      <c r="G92" s="161"/>
      <c r="H92" s="161"/>
      <c r="I92" s="10"/>
      <c r="J92" s="10"/>
      <c r="K92" s="10"/>
      <c r="L92" s="10"/>
      <c r="M92" s="10"/>
      <c r="N92" s="10"/>
      <c r="O92" s="10"/>
      <c r="P92" s="10"/>
      <c r="Q92" s="10"/>
      <c r="R92" s="158"/>
      <c r="S92" s="158"/>
      <c r="T92" s="158"/>
      <c r="U92" s="158"/>
      <c r="V92" s="158"/>
      <c r="W92" s="9"/>
    </row>
    <row r="93" spans="1:23" ht="12.75">
      <c r="A93" s="158"/>
      <c r="B93" s="159"/>
      <c r="C93" s="160"/>
      <c r="D93" s="160"/>
      <c r="E93" s="160"/>
      <c r="F93" s="160"/>
      <c r="G93" s="160"/>
      <c r="H93" s="160"/>
      <c r="I93" s="161"/>
      <c r="J93" s="161"/>
      <c r="K93" s="161"/>
      <c r="L93" s="160"/>
      <c r="M93" s="160"/>
      <c r="N93" s="160"/>
      <c r="O93" s="160"/>
      <c r="P93" s="160"/>
      <c r="Q93" s="160"/>
      <c r="R93" s="158"/>
      <c r="S93" s="158"/>
      <c r="T93" s="158"/>
      <c r="U93" s="158"/>
      <c r="V93" s="158"/>
      <c r="W93" s="9"/>
    </row>
    <row r="94" spans="1:23" ht="12.75">
      <c r="A94" s="158"/>
      <c r="B94" s="159"/>
      <c r="C94" s="10"/>
      <c r="D94" s="10"/>
      <c r="E94" s="10"/>
      <c r="F94" s="10"/>
      <c r="G94" s="10"/>
      <c r="H94" s="10"/>
      <c r="I94" s="161"/>
      <c r="J94" s="161"/>
      <c r="K94" s="161"/>
      <c r="L94" s="10"/>
      <c r="M94" s="10"/>
      <c r="N94" s="10"/>
      <c r="O94" s="10"/>
      <c r="P94" s="10"/>
      <c r="Q94" s="10"/>
      <c r="R94" s="158"/>
      <c r="S94" s="158"/>
      <c r="T94" s="158"/>
      <c r="U94" s="158"/>
      <c r="V94" s="158"/>
      <c r="W94" s="9"/>
    </row>
    <row r="95" spans="1:23" ht="12.75">
      <c r="A95" s="158"/>
      <c r="B95" s="159"/>
      <c r="C95" s="160"/>
      <c r="D95" s="160"/>
      <c r="E95" s="160"/>
      <c r="F95" s="160"/>
      <c r="G95" s="160"/>
      <c r="H95" s="160"/>
      <c r="I95" s="160"/>
      <c r="J95" s="160"/>
      <c r="K95" s="160"/>
      <c r="L95" s="161"/>
      <c r="M95" s="161"/>
      <c r="N95" s="161"/>
      <c r="O95" s="161"/>
      <c r="P95" s="161"/>
      <c r="Q95" s="161"/>
      <c r="R95" s="158"/>
      <c r="S95" s="158"/>
      <c r="T95" s="158"/>
      <c r="U95" s="158"/>
      <c r="V95" s="158"/>
      <c r="W95" s="9"/>
    </row>
    <row r="96" spans="1:23" ht="12.75">
      <c r="A96" s="158"/>
      <c r="B96" s="159"/>
      <c r="C96" s="10"/>
      <c r="D96" s="10"/>
      <c r="E96" s="10"/>
      <c r="F96" s="10"/>
      <c r="G96" s="10"/>
      <c r="H96" s="10"/>
      <c r="I96" s="10"/>
      <c r="J96" s="10"/>
      <c r="K96" s="10"/>
      <c r="L96" s="161"/>
      <c r="M96" s="161"/>
      <c r="N96" s="161"/>
      <c r="O96" s="161"/>
      <c r="P96" s="161"/>
      <c r="Q96" s="161"/>
      <c r="R96" s="158"/>
      <c r="S96" s="158"/>
      <c r="T96" s="158"/>
      <c r="U96" s="158"/>
      <c r="V96" s="158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1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1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" customHeight="1">
      <c r="A102" s="9"/>
      <c r="B102" s="12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3"/>
      <c r="S102" s="162"/>
      <c r="T102" s="163"/>
      <c r="U102" s="163"/>
      <c r="V102" s="13"/>
      <c r="W102" s="9"/>
    </row>
    <row r="103" spans="1:23" ht="12.75">
      <c r="A103" s="158"/>
      <c r="B103" s="159"/>
      <c r="C103" s="161"/>
      <c r="D103" s="161"/>
      <c r="E103" s="161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58"/>
      <c r="S103" s="158"/>
      <c r="T103" s="158"/>
      <c r="U103" s="158"/>
      <c r="V103" s="158"/>
      <c r="W103" s="9"/>
    </row>
    <row r="104" spans="1:23" ht="12.75">
      <c r="A104" s="158"/>
      <c r="B104" s="159"/>
      <c r="C104" s="161"/>
      <c r="D104" s="161"/>
      <c r="E104" s="16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58"/>
      <c r="S104" s="158"/>
      <c r="T104" s="158"/>
      <c r="U104" s="158"/>
      <c r="V104" s="158"/>
      <c r="W104" s="9"/>
    </row>
    <row r="105" spans="1:23" ht="12.75">
      <c r="A105" s="158"/>
      <c r="B105" s="159"/>
      <c r="C105" s="160"/>
      <c r="D105" s="160"/>
      <c r="E105" s="160"/>
      <c r="F105" s="161"/>
      <c r="G105" s="161"/>
      <c r="H105" s="161"/>
      <c r="I105" s="160"/>
      <c r="J105" s="160"/>
      <c r="K105" s="160"/>
      <c r="L105" s="160"/>
      <c r="M105" s="160"/>
      <c r="N105" s="160"/>
      <c r="O105" s="160"/>
      <c r="P105" s="160"/>
      <c r="Q105" s="160"/>
      <c r="R105" s="158"/>
      <c r="S105" s="158"/>
      <c r="T105" s="158"/>
      <c r="U105" s="158"/>
      <c r="V105" s="158"/>
      <c r="W105" s="9"/>
    </row>
    <row r="106" spans="1:23" ht="12.75">
      <c r="A106" s="158"/>
      <c r="B106" s="159"/>
      <c r="C106" s="10"/>
      <c r="D106" s="10"/>
      <c r="E106" s="10"/>
      <c r="F106" s="161"/>
      <c r="G106" s="161"/>
      <c r="H106" s="161"/>
      <c r="I106" s="10"/>
      <c r="J106" s="10"/>
      <c r="K106" s="10"/>
      <c r="L106" s="10"/>
      <c r="M106" s="10"/>
      <c r="N106" s="10"/>
      <c r="O106" s="10"/>
      <c r="P106" s="10"/>
      <c r="Q106" s="10"/>
      <c r="R106" s="158"/>
      <c r="S106" s="158"/>
      <c r="T106" s="158"/>
      <c r="U106" s="158"/>
      <c r="V106" s="158"/>
      <c r="W106" s="9"/>
    </row>
    <row r="107" spans="1:23" ht="12.75">
      <c r="A107" s="158"/>
      <c r="B107" s="159"/>
      <c r="C107" s="160"/>
      <c r="D107" s="160"/>
      <c r="E107" s="160"/>
      <c r="F107" s="160"/>
      <c r="G107" s="160"/>
      <c r="H107" s="160"/>
      <c r="I107" s="161"/>
      <c r="J107" s="161"/>
      <c r="K107" s="161"/>
      <c r="L107" s="160"/>
      <c r="M107" s="160"/>
      <c r="N107" s="160"/>
      <c r="O107" s="160"/>
      <c r="P107" s="160"/>
      <c r="Q107" s="160"/>
      <c r="R107" s="158"/>
      <c r="S107" s="158"/>
      <c r="T107" s="158"/>
      <c r="U107" s="158"/>
      <c r="V107" s="158"/>
      <c r="W107" s="9"/>
    </row>
    <row r="108" spans="1:23" ht="12.75">
      <c r="A108" s="158"/>
      <c r="B108" s="159"/>
      <c r="C108" s="10"/>
      <c r="D108" s="10"/>
      <c r="E108" s="10"/>
      <c r="F108" s="10"/>
      <c r="G108" s="10"/>
      <c r="H108" s="10"/>
      <c r="I108" s="161"/>
      <c r="J108" s="161"/>
      <c r="K108" s="161"/>
      <c r="L108" s="10"/>
      <c r="M108" s="10"/>
      <c r="N108" s="10"/>
      <c r="O108" s="10"/>
      <c r="P108" s="10"/>
      <c r="Q108" s="10"/>
      <c r="R108" s="158"/>
      <c r="S108" s="158"/>
      <c r="T108" s="158"/>
      <c r="U108" s="158"/>
      <c r="V108" s="158"/>
      <c r="W108" s="9"/>
    </row>
    <row r="109" spans="1:23" ht="12.75">
      <c r="A109" s="158"/>
      <c r="B109" s="159"/>
      <c r="C109" s="160"/>
      <c r="D109" s="160"/>
      <c r="E109" s="160"/>
      <c r="F109" s="160"/>
      <c r="G109" s="160"/>
      <c r="H109" s="160"/>
      <c r="I109" s="160"/>
      <c r="J109" s="160"/>
      <c r="K109" s="160"/>
      <c r="L109" s="161"/>
      <c r="M109" s="161"/>
      <c r="N109" s="161"/>
      <c r="O109" s="161"/>
      <c r="P109" s="161"/>
      <c r="Q109" s="161"/>
      <c r="R109" s="158"/>
      <c r="S109" s="158"/>
      <c r="T109" s="158"/>
      <c r="U109" s="158"/>
      <c r="V109" s="158"/>
      <c r="W109" s="9"/>
    </row>
    <row r="110" spans="1:23" ht="12.75">
      <c r="A110" s="158"/>
      <c r="B110" s="159"/>
      <c r="C110" s="10"/>
      <c r="D110" s="10"/>
      <c r="E110" s="10"/>
      <c r="F110" s="10"/>
      <c r="G110" s="10"/>
      <c r="H110" s="10"/>
      <c r="I110" s="10"/>
      <c r="J110" s="10"/>
      <c r="K110" s="10"/>
      <c r="L110" s="161"/>
      <c r="M110" s="161"/>
      <c r="N110" s="161"/>
      <c r="O110" s="161"/>
      <c r="P110" s="161"/>
      <c r="Q110" s="161"/>
      <c r="R110" s="158"/>
      <c r="S110" s="158"/>
      <c r="T110" s="158"/>
      <c r="U110" s="158"/>
      <c r="V110" s="158"/>
      <c r="W110" s="9"/>
    </row>
    <row r="111" spans="1:2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</sheetData>
  <sheetProtection password="CB7D" sheet="1" objects="1" scenarios="1" selectLockedCells="1"/>
  <protectedRanges>
    <protectedRange sqref="F5 H5:I5 K5:L5 N5:O5 Q5 C7 E7 I7 K7:L7 N7:O7 Q7 C9 E9:F9 H9 L9 N9:O9 Q9 C11 E11:F11 H11:I11 K11 O11 Q11 C13 E13:F13 H13:I13 K13:L13 N13" name="rezultatai_1"/>
  </protectedRanges>
  <mergeCells count="442">
    <mergeCell ref="D2:L2"/>
    <mergeCell ref="O2:V2"/>
    <mergeCell ref="C3:E3"/>
    <mergeCell ref="F3:H3"/>
    <mergeCell ref="I3:K3"/>
    <mergeCell ref="L3:N3"/>
    <mergeCell ref="O3:Q3"/>
    <mergeCell ref="S3:U3"/>
    <mergeCell ref="O4:Q4"/>
    <mergeCell ref="R4:R5"/>
    <mergeCell ref="S4:S5"/>
    <mergeCell ref="T4:T5"/>
    <mergeCell ref="U4:U5"/>
    <mergeCell ref="V4:V5"/>
    <mergeCell ref="A4:A5"/>
    <mergeCell ref="B4:B5"/>
    <mergeCell ref="C4:E5"/>
    <mergeCell ref="F4:H4"/>
    <mergeCell ref="I4:K4"/>
    <mergeCell ref="L4:N4"/>
    <mergeCell ref="O6:Q6"/>
    <mergeCell ref="R6:R7"/>
    <mergeCell ref="S6:S7"/>
    <mergeCell ref="T6:T7"/>
    <mergeCell ref="U6:U7"/>
    <mergeCell ref="V6:V7"/>
    <mergeCell ref="A6:A7"/>
    <mergeCell ref="B6:B7"/>
    <mergeCell ref="C6:E6"/>
    <mergeCell ref="F6:H7"/>
    <mergeCell ref="I6:K6"/>
    <mergeCell ref="L6:N6"/>
    <mergeCell ref="O8:Q8"/>
    <mergeCell ref="R8:R9"/>
    <mergeCell ref="S8:S9"/>
    <mergeCell ref="T8:T9"/>
    <mergeCell ref="U8:U9"/>
    <mergeCell ref="V8:V9"/>
    <mergeCell ref="A8:A9"/>
    <mergeCell ref="B8:B9"/>
    <mergeCell ref="C8:E8"/>
    <mergeCell ref="F8:H8"/>
    <mergeCell ref="I8:K9"/>
    <mergeCell ref="L8:N8"/>
    <mergeCell ref="O10:Q10"/>
    <mergeCell ref="R10:R11"/>
    <mergeCell ref="S10:S11"/>
    <mergeCell ref="T10:T11"/>
    <mergeCell ref="U10:U11"/>
    <mergeCell ref="V10:V11"/>
    <mergeCell ref="A10:A11"/>
    <mergeCell ref="B10:B11"/>
    <mergeCell ref="C10:E10"/>
    <mergeCell ref="F10:H10"/>
    <mergeCell ref="I10:K10"/>
    <mergeCell ref="L10:N11"/>
    <mergeCell ref="O12:Q13"/>
    <mergeCell ref="R12:R13"/>
    <mergeCell ref="S12:S13"/>
    <mergeCell ref="T12:T13"/>
    <mergeCell ref="U12:U13"/>
    <mergeCell ref="V12:V13"/>
    <mergeCell ref="A12:A13"/>
    <mergeCell ref="B12:B13"/>
    <mergeCell ref="C12:E12"/>
    <mergeCell ref="F12:H12"/>
    <mergeCell ref="I12:K12"/>
    <mergeCell ref="L12:N12"/>
    <mergeCell ref="S17:U17"/>
    <mergeCell ref="A18:A19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A20:A21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A22:A23"/>
    <mergeCell ref="B22:B23"/>
    <mergeCell ref="C22:E22"/>
    <mergeCell ref="F22:H22"/>
    <mergeCell ref="I22:K23"/>
    <mergeCell ref="V22:V23"/>
    <mergeCell ref="A24:A25"/>
    <mergeCell ref="B24:B25"/>
    <mergeCell ref="C24:E24"/>
    <mergeCell ref="F24:H24"/>
    <mergeCell ref="I24:K24"/>
    <mergeCell ref="L24:N25"/>
    <mergeCell ref="O24:Q25"/>
    <mergeCell ref="R24:R25"/>
    <mergeCell ref="S24:S25"/>
    <mergeCell ref="L22:N22"/>
    <mergeCell ref="O22:Q22"/>
    <mergeCell ref="R22:R23"/>
    <mergeCell ref="S22:S23"/>
    <mergeCell ref="T22:T23"/>
    <mergeCell ref="U22:U23"/>
    <mergeCell ref="T24:T25"/>
    <mergeCell ref="U24:U25"/>
    <mergeCell ref="V24:V25"/>
    <mergeCell ref="C31:E31"/>
    <mergeCell ref="F31:H31"/>
    <mergeCell ref="I31:K31"/>
    <mergeCell ref="L31:N31"/>
    <mergeCell ref="O31:Q31"/>
    <mergeCell ref="S31:U31"/>
    <mergeCell ref="O32:Q32"/>
    <mergeCell ref="R32:R33"/>
    <mergeCell ref="S32:S33"/>
    <mergeCell ref="T32:T33"/>
    <mergeCell ref="U32:U33"/>
    <mergeCell ref="V32:V33"/>
    <mergeCell ref="A32:A33"/>
    <mergeCell ref="B32:B33"/>
    <mergeCell ref="C32:E33"/>
    <mergeCell ref="F32:H32"/>
    <mergeCell ref="I32:K32"/>
    <mergeCell ref="L32:N32"/>
    <mergeCell ref="O34:Q34"/>
    <mergeCell ref="R34:R35"/>
    <mergeCell ref="S34:S35"/>
    <mergeCell ref="T34:T35"/>
    <mergeCell ref="U34:U35"/>
    <mergeCell ref="V34:V35"/>
    <mergeCell ref="A34:A35"/>
    <mergeCell ref="B34:B35"/>
    <mergeCell ref="C34:E34"/>
    <mergeCell ref="F34:H35"/>
    <mergeCell ref="I34:K34"/>
    <mergeCell ref="L34:N34"/>
    <mergeCell ref="V38:V39"/>
    <mergeCell ref="A38:A39"/>
    <mergeCell ref="B38:B39"/>
    <mergeCell ref="C38:E38"/>
    <mergeCell ref="F38:H38"/>
    <mergeCell ref="I38:K38"/>
    <mergeCell ref="L38:N39"/>
    <mergeCell ref="O38:Q39"/>
    <mergeCell ref="R38:R39"/>
    <mergeCell ref="S38:S39"/>
    <mergeCell ref="O36:Q36"/>
    <mergeCell ref="R36:R37"/>
    <mergeCell ref="S36:S37"/>
    <mergeCell ref="T36:T37"/>
    <mergeCell ref="U36:U37"/>
    <mergeCell ref="V36:V37"/>
    <mergeCell ref="A36:A37"/>
    <mergeCell ref="B36:B37"/>
    <mergeCell ref="C36:E36"/>
    <mergeCell ref="F36:H36"/>
    <mergeCell ref="I36:K37"/>
    <mergeCell ref="L36:N36"/>
    <mergeCell ref="C45:E45"/>
    <mergeCell ref="F45:H45"/>
    <mergeCell ref="I45:K45"/>
    <mergeCell ref="L45:N45"/>
    <mergeCell ref="O45:Q45"/>
    <mergeCell ref="S45:U45"/>
    <mergeCell ref="T38:T39"/>
    <mergeCell ref="U38:U39"/>
    <mergeCell ref="O46:Q46"/>
    <mergeCell ref="R46:R47"/>
    <mergeCell ref="S46:S47"/>
    <mergeCell ref="T46:T47"/>
    <mergeCell ref="U46:U47"/>
    <mergeCell ref="V46:V47"/>
    <mergeCell ref="A46:A47"/>
    <mergeCell ref="B46:B47"/>
    <mergeCell ref="C46:E47"/>
    <mergeCell ref="F46:H46"/>
    <mergeCell ref="I46:K46"/>
    <mergeCell ref="L46:N46"/>
    <mergeCell ref="O48:Q48"/>
    <mergeCell ref="R48:R49"/>
    <mergeCell ref="S48:S49"/>
    <mergeCell ref="T48:T49"/>
    <mergeCell ref="U48:U49"/>
    <mergeCell ref="V48:V49"/>
    <mergeCell ref="A48:A49"/>
    <mergeCell ref="B48:B49"/>
    <mergeCell ref="C48:E48"/>
    <mergeCell ref="F48:H49"/>
    <mergeCell ref="I48:K48"/>
    <mergeCell ref="L48:N48"/>
    <mergeCell ref="T50:T51"/>
    <mergeCell ref="U50:U51"/>
    <mergeCell ref="V50:V51"/>
    <mergeCell ref="A50:A51"/>
    <mergeCell ref="B50:B51"/>
    <mergeCell ref="C50:E50"/>
    <mergeCell ref="F50:H50"/>
    <mergeCell ref="I50:K51"/>
    <mergeCell ref="L50:N50"/>
    <mergeCell ref="O50:Q50"/>
    <mergeCell ref="A52:A53"/>
    <mergeCell ref="B52:B53"/>
    <mergeCell ref="C52:E52"/>
    <mergeCell ref="F52:H52"/>
    <mergeCell ref="I52:K52"/>
    <mergeCell ref="L52:N53"/>
    <mergeCell ref="R50:R51"/>
    <mergeCell ref="S50:S51"/>
    <mergeCell ref="B59:W59"/>
    <mergeCell ref="C60:E60"/>
    <mergeCell ref="F60:H60"/>
    <mergeCell ref="I60:K60"/>
    <mergeCell ref="L60:N60"/>
    <mergeCell ref="O60:Q60"/>
    <mergeCell ref="S60:U60"/>
    <mergeCell ref="O52:Q53"/>
    <mergeCell ref="R52:R53"/>
    <mergeCell ref="S52:S53"/>
    <mergeCell ref="T52:T53"/>
    <mergeCell ref="U52:U53"/>
    <mergeCell ref="V52:V53"/>
    <mergeCell ref="O61:Q61"/>
    <mergeCell ref="R61:R62"/>
    <mergeCell ref="S61:S62"/>
    <mergeCell ref="T61:T62"/>
    <mergeCell ref="U61:U62"/>
    <mergeCell ref="V61:V62"/>
    <mergeCell ref="A61:A62"/>
    <mergeCell ref="B61:B62"/>
    <mergeCell ref="C61:E62"/>
    <mergeCell ref="F61:H61"/>
    <mergeCell ref="I61:K61"/>
    <mergeCell ref="L61:N61"/>
    <mergeCell ref="O63:Q63"/>
    <mergeCell ref="R63:R64"/>
    <mergeCell ref="S63:S64"/>
    <mergeCell ref="T63:T64"/>
    <mergeCell ref="U63:U64"/>
    <mergeCell ref="V63:V64"/>
    <mergeCell ref="A63:A64"/>
    <mergeCell ref="B63:B64"/>
    <mergeCell ref="C63:E63"/>
    <mergeCell ref="F63:H64"/>
    <mergeCell ref="I63:K63"/>
    <mergeCell ref="L63:N63"/>
    <mergeCell ref="V67:V68"/>
    <mergeCell ref="A67:A68"/>
    <mergeCell ref="B67:B68"/>
    <mergeCell ref="C67:E67"/>
    <mergeCell ref="F67:H67"/>
    <mergeCell ref="I67:K67"/>
    <mergeCell ref="L67:N68"/>
    <mergeCell ref="O67:Q68"/>
    <mergeCell ref="R67:R68"/>
    <mergeCell ref="S67:S68"/>
    <mergeCell ref="O65:Q65"/>
    <mergeCell ref="R65:R66"/>
    <mergeCell ref="S65:S66"/>
    <mergeCell ref="T65:T66"/>
    <mergeCell ref="U65:U66"/>
    <mergeCell ref="V65:V66"/>
    <mergeCell ref="A65:A66"/>
    <mergeCell ref="B65:B66"/>
    <mergeCell ref="C65:E65"/>
    <mergeCell ref="F65:H65"/>
    <mergeCell ref="I65:K66"/>
    <mergeCell ref="L65:N65"/>
    <mergeCell ref="C74:E74"/>
    <mergeCell ref="F74:H74"/>
    <mergeCell ref="I74:K74"/>
    <mergeCell ref="L74:N74"/>
    <mergeCell ref="O74:Q74"/>
    <mergeCell ref="S74:U74"/>
    <mergeCell ref="T67:T68"/>
    <mergeCell ref="U67:U68"/>
    <mergeCell ref="O75:Q75"/>
    <mergeCell ref="R75:R76"/>
    <mergeCell ref="S75:S76"/>
    <mergeCell ref="T75:T76"/>
    <mergeCell ref="U75:U76"/>
    <mergeCell ref="V75:V76"/>
    <mergeCell ref="A75:A76"/>
    <mergeCell ref="B75:B76"/>
    <mergeCell ref="C75:E76"/>
    <mergeCell ref="F75:H75"/>
    <mergeCell ref="I75:K75"/>
    <mergeCell ref="L75:N75"/>
    <mergeCell ref="O77:Q77"/>
    <mergeCell ref="R77:R78"/>
    <mergeCell ref="S77:S78"/>
    <mergeCell ref="T77:T78"/>
    <mergeCell ref="U77:U78"/>
    <mergeCell ref="V77:V78"/>
    <mergeCell ref="A77:A78"/>
    <mergeCell ref="B77:B78"/>
    <mergeCell ref="C77:E77"/>
    <mergeCell ref="F77:H78"/>
    <mergeCell ref="I77:K77"/>
    <mergeCell ref="L77:N77"/>
    <mergeCell ref="V81:V82"/>
    <mergeCell ref="A81:A82"/>
    <mergeCell ref="B81:B82"/>
    <mergeCell ref="C81:E81"/>
    <mergeCell ref="F81:H81"/>
    <mergeCell ref="I81:K81"/>
    <mergeCell ref="L81:N82"/>
    <mergeCell ref="O81:Q82"/>
    <mergeCell ref="R81:R82"/>
    <mergeCell ref="S81:S82"/>
    <mergeCell ref="O79:Q79"/>
    <mergeCell ref="R79:R80"/>
    <mergeCell ref="S79:S80"/>
    <mergeCell ref="T79:T80"/>
    <mergeCell ref="U79:U80"/>
    <mergeCell ref="V79:V80"/>
    <mergeCell ref="A79:A80"/>
    <mergeCell ref="B79:B80"/>
    <mergeCell ref="C79:E79"/>
    <mergeCell ref="F79:H79"/>
    <mergeCell ref="I79:K80"/>
    <mergeCell ref="L79:N79"/>
    <mergeCell ref="C88:E88"/>
    <mergeCell ref="F88:H88"/>
    <mergeCell ref="I88:K88"/>
    <mergeCell ref="L88:N88"/>
    <mergeCell ref="O88:Q88"/>
    <mergeCell ref="S88:U88"/>
    <mergeCell ref="T81:T82"/>
    <mergeCell ref="U81:U82"/>
    <mergeCell ref="O89:Q89"/>
    <mergeCell ref="R89:R90"/>
    <mergeCell ref="S89:S90"/>
    <mergeCell ref="T89:T90"/>
    <mergeCell ref="U89:U90"/>
    <mergeCell ref="V89:V90"/>
    <mergeCell ref="A89:A90"/>
    <mergeCell ref="B89:B90"/>
    <mergeCell ref="C89:E90"/>
    <mergeCell ref="F89:H89"/>
    <mergeCell ref="I89:K89"/>
    <mergeCell ref="L89:N89"/>
    <mergeCell ref="O91:Q91"/>
    <mergeCell ref="R91:R92"/>
    <mergeCell ref="S91:S92"/>
    <mergeCell ref="T91:T92"/>
    <mergeCell ref="U91:U92"/>
    <mergeCell ref="V91:V92"/>
    <mergeCell ref="A91:A92"/>
    <mergeCell ref="B91:B92"/>
    <mergeCell ref="C91:E91"/>
    <mergeCell ref="F91:H92"/>
    <mergeCell ref="I91:K91"/>
    <mergeCell ref="L91:N91"/>
    <mergeCell ref="V95:V96"/>
    <mergeCell ref="A95:A96"/>
    <mergeCell ref="B95:B96"/>
    <mergeCell ref="C95:E95"/>
    <mergeCell ref="F95:H95"/>
    <mergeCell ref="I95:K95"/>
    <mergeCell ref="L95:N96"/>
    <mergeCell ref="O95:Q96"/>
    <mergeCell ref="R95:R96"/>
    <mergeCell ref="S95:S96"/>
    <mergeCell ref="O93:Q93"/>
    <mergeCell ref="R93:R94"/>
    <mergeCell ref="S93:S94"/>
    <mergeCell ref="T93:T94"/>
    <mergeCell ref="U93:U94"/>
    <mergeCell ref="V93:V94"/>
    <mergeCell ref="A93:A94"/>
    <mergeCell ref="B93:B94"/>
    <mergeCell ref="C93:E93"/>
    <mergeCell ref="F93:H93"/>
    <mergeCell ref="I93:K94"/>
    <mergeCell ref="L93:N93"/>
    <mergeCell ref="C102:E102"/>
    <mergeCell ref="F102:H102"/>
    <mergeCell ref="I102:K102"/>
    <mergeCell ref="L102:N102"/>
    <mergeCell ref="O102:Q102"/>
    <mergeCell ref="S102:U102"/>
    <mergeCell ref="T95:T96"/>
    <mergeCell ref="U95:U96"/>
    <mergeCell ref="O103:Q103"/>
    <mergeCell ref="R103:R104"/>
    <mergeCell ref="S103:S104"/>
    <mergeCell ref="T103:T104"/>
    <mergeCell ref="U103:U104"/>
    <mergeCell ref="V103:V104"/>
    <mergeCell ref="A103:A104"/>
    <mergeCell ref="B103:B104"/>
    <mergeCell ref="C103:E104"/>
    <mergeCell ref="F103:H103"/>
    <mergeCell ref="I103:K103"/>
    <mergeCell ref="L103:N103"/>
    <mergeCell ref="O105:Q105"/>
    <mergeCell ref="R105:R106"/>
    <mergeCell ref="S105:S106"/>
    <mergeCell ref="T105:T106"/>
    <mergeCell ref="U105:U106"/>
    <mergeCell ref="V105:V106"/>
    <mergeCell ref="A105:A106"/>
    <mergeCell ref="B105:B106"/>
    <mergeCell ref="C105:E105"/>
    <mergeCell ref="F105:H106"/>
    <mergeCell ref="I105:K105"/>
    <mergeCell ref="L105:N105"/>
    <mergeCell ref="O107:Q107"/>
    <mergeCell ref="R107:R108"/>
    <mergeCell ref="S107:S108"/>
    <mergeCell ref="T107:T108"/>
    <mergeCell ref="U107:U108"/>
    <mergeCell ref="V107:V108"/>
    <mergeCell ref="A107:A108"/>
    <mergeCell ref="B107:B108"/>
    <mergeCell ref="C107:E107"/>
    <mergeCell ref="F107:H107"/>
    <mergeCell ref="I107:K108"/>
    <mergeCell ref="L107:N107"/>
    <mergeCell ref="O109:Q110"/>
    <mergeCell ref="R109:R110"/>
    <mergeCell ref="S109:S110"/>
    <mergeCell ref="T109:T110"/>
    <mergeCell ref="U109:U110"/>
    <mergeCell ref="V109:V110"/>
    <mergeCell ref="A109:A110"/>
    <mergeCell ref="B109:B110"/>
    <mergeCell ref="C109:E109"/>
    <mergeCell ref="F109:H109"/>
    <mergeCell ref="I109:K109"/>
    <mergeCell ref="L109:N110"/>
  </mergeCells>
  <printOptions/>
  <pageMargins left="0.36" right="0.75" top="0.24" bottom="0.59" header="0.19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Mindaugs</cp:lastModifiedBy>
  <cp:lastPrinted>2017-07-01T13:11:48Z</cp:lastPrinted>
  <dcterms:created xsi:type="dcterms:W3CDTF">2012-09-30T08:00:30Z</dcterms:created>
  <dcterms:modified xsi:type="dcterms:W3CDTF">2017-07-04T15:13:05Z</dcterms:modified>
  <cp:category/>
  <cp:version/>
  <cp:contentType/>
  <cp:contentStatus/>
</cp:coreProperties>
</file>