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3_0.bin" ContentType="application/vnd.openxmlformats-officedocument.oleObject"/>
  <Override PartName="/xl/embeddings/oleObject_43_1.bin" ContentType="application/vnd.openxmlformats-officedocument.oleObject"/>
  <Override PartName="/xl/embeddings/oleObject_43_2.bin" ContentType="application/vnd.openxmlformats-officedocument.oleObject"/>
  <Override PartName="/xl/embeddings/oleObject_43_3.bin" ContentType="application/vnd.openxmlformats-officedocument.oleObject"/>
  <Override PartName="/xl/embeddings/oleObject_43_4.bin" ContentType="application/vnd.openxmlformats-officedocument.oleObject"/>
  <Override PartName="/xl/embeddings/oleObject_43_5.bin" ContentType="application/vnd.openxmlformats-officedocument.oleObject"/>
  <Override PartName="/xl/embeddings/oleObject_43_6.bin" ContentType="application/vnd.openxmlformats-officedocument.oleObject"/>
  <Override PartName="/xl/embeddings/oleObject_43_7.bin" ContentType="application/vnd.openxmlformats-officedocument.oleObject"/>
  <Override PartName="/xl/embeddings/oleObject_43_8.bin" ContentType="application/vnd.openxmlformats-officedocument.oleObject"/>
  <Override PartName="/xl/embeddings/oleObject_43_9.bin" ContentType="application/vnd.openxmlformats-officedocument.oleObject"/>
  <Override PartName="/xl/embeddings/oleObject_43_10.bin" ContentType="application/vnd.openxmlformats-officedocument.oleObject"/>
  <Override PartName="/xl/embeddings/oleObject_43_11.bin" ContentType="application/vnd.openxmlformats-officedocument.oleObject"/>
  <Override PartName="/xl/embeddings/oleObject_43_12.bin" ContentType="application/vnd.openxmlformats-officedocument.oleObject"/>
  <Override PartName="/xl/embeddings/oleObject_43_13.bin" ContentType="application/vnd.openxmlformats-officedocument.oleObject"/>
  <Override PartName="/xl/embeddings/oleObject_43_14.bin" ContentType="application/vnd.openxmlformats-officedocument.oleObject"/>
  <Override PartName="/xl/embeddings/oleObject_43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7995" activeTab="0"/>
  </bookViews>
  <sheets>
    <sheet name="Kutools for Excel" sheetId="1" r:id="rId1"/>
    <sheet name="X PLSZ iki 15 bern." sheetId="2" r:id="rId2"/>
    <sheet name="X PLSZ iki 15 merg." sheetId="3" r:id="rId3"/>
    <sheet name="2017 PLSZ - 8 bern 16-18-Sheet1" sheetId="4" r:id="rId4"/>
    <sheet name="2017 PLSZ - 8 Merg 16-18-Sheet1" sheetId="5" r:id="rId5"/>
    <sheet name="X PLSZ 30-39 vyrai" sheetId="6" r:id="rId6"/>
    <sheet name="X PLSZ 40-44 vyrai" sheetId="7" r:id="rId7"/>
    <sheet name="X PLSZ 45-49 vyrai" sheetId="8" r:id="rId8"/>
    <sheet name="X PLSZ iki 15 bern. dvejetai" sheetId="9" r:id="rId9"/>
    <sheet name="X PLSZ iki 15 merg. dvejetai" sheetId="10" r:id="rId10"/>
    <sheet name="X PLSZ 16-18 dvejetai" sheetId="11" r:id="rId11"/>
    <sheet name="X PLSZ 40-44 dvejetai" sheetId="12" r:id="rId12"/>
    <sheet name="X PLSZ 19-29 dvejetai" sheetId="13" r:id="rId13"/>
    <sheet name="X PLSZ 45-49 dvejetai" sheetId="14" r:id="rId14"/>
    <sheet name="X PLSZ 60-64 dvejetai" sheetId="15" r:id="rId15"/>
    <sheet name="X PLSZ 65-69 dvejetai" sheetId="16" r:id="rId16"/>
    <sheet name="X PLSZ 70-74 dvejetai" sheetId="17" r:id="rId17"/>
    <sheet name="X PLSZ 75-79 dvejetai" sheetId="18" r:id="rId18"/>
    <sheet name="X PLSZ 80-90 dvejetai" sheetId="19" r:id="rId19"/>
    <sheet name="X PLSZ 65-69 moterys" sheetId="20" r:id="rId20"/>
    <sheet name="X PLSZ iki 15 misrus dvejetai" sheetId="21" r:id="rId21"/>
    <sheet name="X PLSZ 45-49 misrus dvejetai" sheetId="22" r:id="rId22"/>
    <sheet name="X PLSZ 60-64 vyrai pogrupiai" sheetId="23" r:id="rId23"/>
    <sheet name="X PLSZ vyrai 65-69 pogrupiai" sheetId="24" r:id="rId24"/>
    <sheet name="X PLSZ vyrai 75-79 pogrupiai" sheetId="25" r:id="rId25"/>
    <sheet name="X PLSZ 65-69 vyrai finalas" sheetId="26" r:id="rId26"/>
    <sheet name="X  PLSZ 1-6 Vyrai 19-29-Sheet1" sheetId="27" r:id="rId27"/>
    <sheet name="X PLSZ 30-39 vyru dvejetai" sheetId="28" r:id="rId28"/>
    <sheet name="X PLSZ 30-39 misrus" sheetId="29" r:id="rId29"/>
    <sheet name="X PLSZ 30-39 moteru dvejetai" sheetId="30" r:id="rId30"/>
    <sheet name="X PLSZ 55-59 dvejetai" sheetId="31" r:id="rId31"/>
    <sheet name="X PLSZ 50-54 dvejetai" sheetId="32" r:id="rId32"/>
    <sheet name="X PLSZ 1-6 Moterys 19-29-Sheet1" sheetId="33" r:id="rId33"/>
    <sheet name="X PLSZ 1-6 Moterys 30-39-Sheet1" sheetId="34" r:id="rId34"/>
    <sheet name="X PLSZ 1-6 Moterys 50-54-Sheet1" sheetId="35" r:id="rId35"/>
    <sheet name="X PLSZ 1-6 Moterys 55-59-Sheet1" sheetId="36" r:id="rId36"/>
    <sheet name="X PLSZ 1-6 Moterys 60-64-Sheet1" sheetId="37" r:id="rId37"/>
    <sheet name="X PLSZ 1-6 Moterys 70-74-Sheet1" sheetId="38" r:id="rId38"/>
    <sheet name="X PLSZ 1-6 Moterys 75-79-Sheet1" sheetId="39" r:id="rId39"/>
    <sheet name="X PSLZ 1-6 Vyrai 80-90" sheetId="40" r:id="rId40"/>
    <sheet name="X PLSZ 1-6 Vyrai 70-74-Sheet1" sheetId="41" r:id="rId41"/>
    <sheet name="X PLSZ 1-6 Vyrai 80-84-Sheet1" sheetId="42" r:id="rId42"/>
    <sheet name="X PLSZ 1-8 v. 50-54-Sheet1" sheetId="43" r:id="rId43"/>
    <sheet name="X PLSZ 2pogr. 45-49 MOT-Sheet1" sheetId="44" r:id="rId44"/>
    <sheet name="X PLSZ Vyrai 55-59-Sheet1" sheetId="45" r:id="rId45"/>
  </sheets>
  <definedNames>
    <definedName name="Excel_BuiltIn_Print_Area_1" localSheetId="5">#REF!</definedName>
    <definedName name="Excel_BuiltIn_Print_Area_1" localSheetId="2">#REF!</definedName>
    <definedName name="Excel_BuiltIn_Print_Area_1">#REF!</definedName>
    <definedName name="Excel_BuiltIn_Print_Area_4" localSheetId="5">#REF!</definedName>
    <definedName name="Excel_BuiltIn_Print_Area_4" localSheetId="2">#REF!</definedName>
    <definedName name="Excel_BuiltIn_Print_Area_4">#REF!</definedName>
    <definedName name="Index_Sheet_Kutools">'Kutools for Excel'!$A$1</definedName>
    <definedName name="_xlnm.Print_Area" localSheetId="26">'X  PLSZ 1-6 Vyrai 19-29-Sheet1'!$A$1:$N$31</definedName>
    <definedName name="_xlnm.Print_Area" localSheetId="32">'X PLSZ 1-6 Moterys 19-29-Sheet1'!$A$1:$N$31</definedName>
    <definedName name="_xlnm.Print_Area" localSheetId="33">'X PLSZ 1-6 Moterys 30-39-Sheet1'!$A$1:$N$31</definedName>
    <definedName name="_xlnm.Print_Area" localSheetId="34">'X PLSZ 1-6 Moterys 50-54-Sheet1'!$A$1:$N$31</definedName>
    <definedName name="_xlnm.Print_Area" localSheetId="35">'X PLSZ 1-6 Moterys 55-59-Sheet1'!$A$1:$N$31</definedName>
    <definedName name="_xlnm.Print_Area" localSheetId="36">'X PLSZ 1-6 Moterys 60-64-Sheet1'!$A$1:$N$31</definedName>
    <definedName name="_xlnm.Print_Area" localSheetId="37">'X PLSZ 1-6 Moterys 70-74-Sheet1'!$A$1:$N$31</definedName>
    <definedName name="_xlnm.Print_Area" localSheetId="38">'X PLSZ 1-6 Moterys 75-79-Sheet1'!$A$1:$N$31</definedName>
    <definedName name="_xlnm.Print_Area" localSheetId="40">'X PLSZ 1-6 Vyrai 70-74-Sheet1'!$A$1:$N$31</definedName>
    <definedName name="_xlnm.Print_Area" localSheetId="41">'X PLSZ 1-6 Vyrai 80-84-Sheet1'!$A$1:$N$31</definedName>
    <definedName name="_xlnm.Print_Area" localSheetId="42">'X PLSZ 1-8 v. 50-54-Sheet1'!$A$1:$P$31</definedName>
    <definedName name="_xlnm.Print_Area" localSheetId="43">'X PLSZ 2pogr. 45-49 MOT-Sheet1'!$A$1:$T$30</definedName>
    <definedName name="_xlnm.Print_Area" localSheetId="28">'X PLSZ 30-39 misrus'!$A$1:$N$31</definedName>
    <definedName name="_xlnm.Print_Area" localSheetId="29">'X PLSZ 30-39 moteru dvejetai'!$A$1:$N$31</definedName>
    <definedName name="_xlnm.Print_Area" localSheetId="27">'X PLSZ 30-39 vyru dvejetai'!$A$1:$N$31</definedName>
    <definedName name="_xlnm.Print_Area" localSheetId="21">'X PLSZ 45-49 misrus dvejetai'!$A$1:$N$57</definedName>
    <definedName name="_xlnm.Print_Area" localSheetId="19">'X PLSZ 65-69 moterys'!$A$1:$N$31</definedName>
    <definedName name="_xlnm.Print_Area" localSheetId="25">'X PLSZ 65-69 vyrai finalas'!$A$1:$N$31</definedName>
    <definedName name="_xlnm.Print_Area" localSheetId="8">'X PLSZ iki 15 bern. dvejetai'!$A$1:$L$44</definedName>
    <definedName name="_xlnm.Print_Area" localSheetId="9">'X PLSZ iki 15 merg. dvejetai'!$A$1:$L$44</definedName>
    <definedName name="_xlnm.Print_Area" localSheetId="20">'X PLSZ iki 15 misrus dvejetai'!$A$1:$N$57</definedName>
    <definedName name="_xlnm.Print_Area" localSheetId="44">'X PLSZ Vyrai 55-59-Sheet1'!$A$1:$N$31</definedName>
    <definedName name="_xlnm.Print_Area" localSheetId="39">'X PSLZ 1-6 Vyrai 80-90'!$A$1:$N$31</definedName>
  </definedNames>
  <calcPr fullCalcOnLoad="1"/>
</workbook>
</file>

<file path=xl/comments10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DVEJETAAI Mergaites 15.doc.xls
Worksheets:
8 dalyvių 1 minuso
</t>
        </r>
      </text>
    </comment>
  </commentList>
</comments>
</file>

<file path=xl/comments11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Dvejetai Bern-Merg- 16-18m. X.doc.xls
Worksheets:
1_4 pogrupiai vyrai
</t>
        </r>
      </text>
    </comment>
  </commentList>
</comments>
</file>

<file path=xl/comments12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Dvejetai- Vyrai  40-44. X.doc.xls
Worksheets:
1_4 pogrupiai vyrai
</t>
        </r>
      </text>
    </comment>
  </commentList>
</comments>
</file>

<file path=xl/comments13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Dvejetai- Vyrai MOterys 19-29. X.doc.xls
Worksheets:
1_4 pogrupiai vyrai
</t>
        </r>
      </text>
    </comment>
  </commentList>
</comments>
</file>

<file path=xl/comments14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Dvejetai- Vyrai MOterys 45-49. X.doc.xls
Worksheets:
1_4 pogrupiai vyrai
</t>
        </r>
      </text>
    </comment>
  </commentList>
</comments>
</file>

<file path=xl/comments15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Dvejetai- Vyrai MOterys 60 - 64 X.doc.xls
Worksheets:
1_4 pogrupiai vyrai
</t>
        </r>
      </text>
    </comment>
  </commentList>
</comments>
</file>

<file path=xl/comments16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Dvejetai- Vyrai MOterys 65 - 69 X.doc.xls
Worksheets:
1_4 pogrupiai vyrai
</t>
        </r>
      </text>
    </comment>
  </commentList>
</comments>
</file>

<file path=xl/comments17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Dvejetai- Vyrai MOterys 70 - 74 X.doc.xls
Worksheets:
1_4 pogrupiai vyrai
</t>
        </r>
      </text>
    </comment>
  </commentList>
</comments>
</file>

<file path=xl/comments18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Dvejetai- Vyrai MOterys 74 - 79 X.doc.xls
Worksheets:
1_4 pogrupiai vyrai
</t>
        </r>
      </text>
    </comment>
  </commentList>
</comments>
</file>

<file path=xl/comments19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Dvejetai- Vyrai MOterys 80 - 90 X.doc.xls
Worksheets:
1_4 pogrupiai vyrai
</t>
        </r>
      </text>
    </comment>
  </commentList>
</comments>
</file>

<file path=xl/comments2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2017 Berniukai iki 15m 2 min  lent 16 visos vietos.xls
Worksheets:
16dal_2min_ visos vietos
</t>
        </r>
      </text>
    </comment>
  </commentList>
</comments>
</file>

<file path=xl/comments20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Kopija iš X PLSZ 1-6 Moterys 65-69.xls
Worksheets:
Sheet1
</t>
        </r>
      </text>
    </comment>
  </commentList>
</comments>
</file>

<file path=xl/comments21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Misrus dvejetai 15 nepilna.xls
Worksheets:
16dalyvių 2min_ nepiln_
</t>
        </r>
      </text>
    </comment>
  </commentList>
</comments>
</file>

<file path=xl/comments22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Misrus dvejetai 45 - 49 .xls
Worksheets:
16dalyvių 2min_ nepiln_
</t>
        </r>
      </text>
    </comment>
  </commentList>
</comments>
</file>

<file path=xl/comments23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Vyrai  60-64. X.doc.xls
Worksheets:
1_4 pogrupiai vyrai
</t>
        </r>
      </text>
    </comment>
  </commentList>
</comments>
</file>

<file path=xl/comments24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Vyrai  65-69. X.doc.xls
Worksheets:
1_4 pogrupiai vyrai
</t>
        </r>
      </text>
    </comment>
  </commentList>
</comments>
</file>

<file path=xl/comments25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Vyrai  75-79. X.doc.xls
Worksheets:
1_4 pogrupiai vyrai
</t>
        </r>
      </text>
    </comment>
  </commentList>
</comments>
</file>

<file path=xl/comments26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 PLSZ 1-6 Misrus Dvejetai 65-69.xls
Worksheets:
Sheet1
</t>
        </r>
      </text>
    </comment>
  </commentList>
</comments>
</file>

<file path=xl/comments27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 PLSZ 1-6 Vyrai 19-29.xls
Worksheets:
Sheet1
</t>
        </r>
      </text>
    </comment>
  </commentList>
</comments>
</file>

<file path=xl/comments28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 PLSZ 1-6 Vyrai Dvejetai 30-39.xls
Worksheets:
Sheet1
</t>
        </r>
      </text>
    </comment>
  </commentList>
</comments>
</file>

<file path=xl/comments29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 PLSZ dvejetai Misrus  30 - 39  1-6i.xls
Worksheets:
Sheet1
</t>
        </r>
      </text>
    </comment>
  </commentList>
</comments>
</file>

<file path=xl/comments3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2017 Mergates iki 15m 2 min  lent 16 visos vietos.xls
Worksheets:
16dal_2min_ visos vietos
</t>
        </r>
      </text>
    </comment>
  </commentList>
</comments>
</file>

<file path=xl/comments30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 PLSZ dvejetai Moterys 30 - 39  1-6i.xls
Worksheets:
Sheet1
</t>
        </r>
      </text>
    </comment>
  </commentList>
</comments>
</file>

<file path=xl/comments31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X Dvejetai- Vyrai Mot -Misrus 55-59. X.doc.xls
Worksheets:
1_4 pogrupiai vyrai
</t>
        </r>
      </text>
    </comment>
  </commentList>
</comments>
</file>

<file path=xl/comments32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X Dvejetai- Vyrai MOterys 50-54. X.doc.xls
Worksheets:
1_4 pogrupiai vyrai
</t>
        </r>
      </text>
    </comment>
  </commentList>
</comments>
</file>

<file path=xl/comments33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Moterys 19-29.xls
Worksheets:
Sheet1
</t>
        </r>
      </text>
    </comment>
  </commentList>
</comments>
</file>

<file path=xl/comments34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Moterys 30-39.xls
Worksheets:
Sheet1
</t>
        </r>
      </text>
    </comment>
  </commentList>
</comments>
</file>

<file path=xl/comments35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Moterys 50-54.xls
Worksheets:
Sheet1
</t>
        </r>
      </text>
    </comment>
  </commentList>
</comments>
</file>

<file path=xl/comments36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Moterys 55-59.xls
Worksheets:
Sheet1
</t>
        </r>
      </text>
    </comment>
  </commentList>
</comments>
</file>

<file path=xl/comments37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Moterys 60-64.xls
Worksheets:
Sheet1
</t>
        </r>
      </text>
    </comment>
  </commentList>
</comments>
</file>

<file path=xl/comments38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Moterys 70-74.xls
Worksheets:
Sheet1
</t>
        </r>
      </text>
    </comment>
  </commentList>
</comments>
</file>

<file path=xl/comments39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Moterys 75-79.xls
Worksheets:
Sheet1
</t>
        </r>
      </text>
    </comment>
  </commentList>
</comments>
</file>

<file path=xl/comments4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2017 PLSZ - 8 bern 16-18.xls
Worksheets:
Sheet1
</t>
        </r>
      </text>
    </comment>
  </commentList>
</comments>
</file>

<file path=xl/comments40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Moterysi 80-90.xls
Worksheets:
Sheet1
</t>
        </r>
      </text>
    </comment>
  </commentList>
</comments>
</file>

<file path=xl/comments41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Vyrai 70-74.xls
Worksheets:
Sheet1
</t>
        </r>
      </text>
    </comment>
  </commentList>
</comments>
</file>

<file path=xl/comments42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1-6 Vyrai 80-84.xls
Worksheets:
Sheet1
</t>
        </r>
      </text>
    </comment>
  </commentList>
</comments>
</file>

<file path=xl/comments43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1-8 v. 50-54.xls
Worksheets:
Sheet1
</t>
        </r>
      </text>
    </comment>
  </commentList>
</comments>
</file>

<file path=xl/comments44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X PLSZ 2pogr. 45-49 MOT.xls
Worksheets:
Sheet1
</t>
        </r>
      </text>
    </comment>
  </commentList>
</comments>
</file>

<file path=xl/comments45.xml><?xml version="1.0" encoding="utf-8"?>
<comments xmlns="http://schemas.openxmlformats.org/spreadsheetml/2006/main">
  <authors>
    <author>Kula Baklažan</author>
  </authors>
  <commentList>
    <comment ref="A2" authorId="0">
      <text>
        <r>
          <rPr>
            <b/>
            <sz val="9"/>
            <rFont val="Tahoma"/>
            <family val="2"/>
          </rPr>
          <t xml:space="preserve">Workbooks:
X PLSZ Vyrai 55-59.xls
Worksheets:
Sheet1
</t>
        </r>
      </text>
    </comment>
  </commentList>
</comments>
</file>

<file path=xl/comments5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2017 PLSZ - 8 Merg 16-18.xls
Worksheets:
Sheet1
</t>
        </r>
      </text>
    </comment>
  </commentList>
</comments>
</file>

<file path=xl/comments6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2017 Vyrai 30-39 min  lent 16 visos vietos.xls
Worksheets:
16dal_2min_ visos vietos
</t>
        </r>
      </text>
    </comment>
  </commentList>
</comments>
</file>

<file path=xl/comments7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2017 X Vyrai pogr 40-44r.xls
Worksheets:
1_4 pogrupiai moterys
</t>
        </r>
      </text>
    </comment>
  </commentList>
</comments>
</file>

<file path=xl/comments8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2017 X Vyrai pogr 45-49r.xls
Worksheets:
1_4 pogrupiai moterys
</t>
        </r>
      </text>
    </comment>
  </commentList>
</comments>
</file>

<file path=xl/comments9.xml><?xml version="1.0" encoding="utf-8"?>
<comments xmlns="http://schemas.openxmlformats.org/spreadsheetml/2006/main">
  <authors>
    <author>Kula Baklažan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DVEJETAAI Berniukai 15.doc.xls
Worksheets:
8 dalyvių 1 minuso
</t>
        </r>
      </text>
    </comment>
  </commentList>
</comments>
</file>

<file path=xl/sharedStrings.xml><?xml version="1.0" encoding="utf-8"?>
<sst xmlns="http://schemas.openxmlformats.org/spreadsheetml/2006/main" count="5163" uniqueCount="711">
  <si>
    <t>Final worksheets list</t>
  </si>
  <si>
    <t>Original workbooks list</t>
  </si>
  <si>
    <t>Original worksheets list</t>
  </si>
  <si>
    <t xml:space="preserve">       LIETUVOS SPORTO FEDERACIJŲ SĄJUNGA</t>
  </si>
  <si>
    <t>X-tos PLSŽ STALO TENISO VARŽYBOS</t>
  </si>
  <si>
    <t>1</t>
  </si>
  <si>
    <t>V.Samakaljevas</t>
  </si>
  <si>
    <t>BERNIUKAI iki 15 m.</t>
  </si>
  <si>
    <t>16</t>
  </si>
  <si>
    <t>KAUNAS</t>
  </si>
  <si>
    <t>9</t>
  </si>
  <si>
    <t>Po.Rimkevičius</t>
  </si>
  <si>
    <t>3:1 (-8;5;6;5)</t>
  </si>
  <si>
    <t>L.Frejeris</t>
  </si>
  <si>
    <t>8</t>
  </si>
  <si>
    <t>3:0 (8;14;8)</t>
  </si>
  <si>
    <t>5</t>
  </si>
  <si>
    <t>E.Klarenbeek</t>
  </si>
  <si>
    <t>3:0 (5;9;10)</t>
  </si>
  <si>
    <t>12</t>
  </si>
  <si>
    <t>R.Kisielius</t>
  </si>
  <si>
    <t>3:0 (14;3;6)</t>
  </si>
  <si>
    <t>13</t>
  </si>
  <si>
    <t>L.Sapanavičius</t>
  </si>
  <si>
    <t>3:1 (-9;9;7;8)</t>
  </si>
  <si>
    <t>L.Rimkus</t>
  </si>
  <si>
    <t>4</t>
  </si>
  <si>
    <t>3:0 (7;10;5)</t>
  </si>
  <si>
    <r>
      <t xml:space="preserve"> </t>
    </r>
    <r>
      <rPr>
        <b/>
        <sz val="12"/>
        <rFont val="Times New Roman"/>
        <family val="1"/>
      </rPr>
      <t xml:space="preserve"> Iv.</t>
    </r>
  </si>
  <si>
    <t>3</t>
  </si>
  <si>
    <t>I.Daukontas</t>
  </si>
  <si>
    <t>3:1 (10;9;-8;2)</t>
  </si>
  <si>
    <t>14</t>
  </si>
  <si>
    <t>M.Jučinskas</t>
  </si>
  <si>
    <t>11</t>
  </si>
  <si>
    <t>3:1 (7;-9;4;8)</t>
  </si>
  <si>
    <t>6</t>
  </si>
  <si>
    <t>A.Chmelevskis</t>
  </si>
  <si>
    <t>3:1 (-7;8;5;6)</t>
  </si>
  <si>
    <t>Š.Lukša</t>
  </si>
  <si>
    <t>7</t>
  </si>
  <si>
    <t>N.Gustys</t>
  </si>
  <si>
    <t>3:0 (9;3;8)</t>
  </si>
  <si>
    <t>10</t>
  </si>
  <si>
    <t>D.Samuolis</t>
  </si>
  <si>
    <t>3:0 (8;8;10)</t>
  </si>
  <si>
    <t>15</t>
  </si>
  <si>
    <t>D.Kušleika</t>
  </si>
  <si>
    <t>3:0 (6;5;7)</t>
  </si>
  <si>
    <t>2</t>
  </si>
  <si>
    <t>3:0 (2;2;5)</t>
  </si>
  <si>
    <t>-1</t>
  </si>
  <si>
    <t>3:1 (-12;8;8;4)</t>
  </si>
  <si>
    <t>-2</t>
  </si>
  <si>
    <t>-3</t>
  </si>
  <si>
    <t>3:0 (5;6;8)</t>
  </si>
  <si>
    <t>-4</t>
  </si>
  <si>
    <t>3:0 (5;6;6)</t>
  </si>
  <si>
    <t>L.Daukontas</t>
  </si>
  <si>
    <t>3:0 (1;4;6)</t>
  </si>
  <si>
    <r>
      <t>I.Daukontas</t>
    </r>
    <r>
      <rPr>
        <b/>
        <sz val="10"/>
        <rFont val="Times New Roman"/>
        <family val="1"/>
      </rPr>
      <t xml:space="preserve">       22</t>
    </r>
  </si>
  <si>
    <t>3:1 (-11;9;6;8)</t>
  </si>
  <si>
    <t>3:1 (-15;10;10;5)</t>
  </si>
  <si>
    <t>-5</t>
  </si>
  <si>
    <t>23</t>
  </si>
  <si>
    <t xml:space="preserve">        III v.</t>
  </si>
  <si>
    <t>3:0 (8;4;11)</t>
  </si>
  <si>
    <t>-6</t>
  </si>
  <si>
    <t>3:0 (8;2;8)</t>
  </si>
  <si>
    <t>-7</t>
  </si>
  <si>
    <t>3:2 (-5;10;9;-5;5)</t>
  </si>
  <si>
    <t>-8</t>
  </si>
  <si>
    <t>3:0 (2;2;3)</t>
  </si>
  <si>
    <r>
      <t xml:space="preserve"> L.Frejeris         </t>
    </r>
    <r>
      <rPr>
        <b/>
        <sz val="10"/>
        <rFont val="Times New Roman"/>
        <family val="1"/>
      </rPr>
      <t xml:space="preserve">   24</t>
    </r>
  </si>
  <si>
    <t>3:2 (9;-9;9;-10;9)</t>
  </si>
  <si>
    <t>36</t>
  </si>
  <si>
    <t>3:2 (7;-5;4;-9;9)</t>
  </si>
  <si>
    <t>3:1 (-9;7;7;10)</t>
  </si>
  <si>
    <t>Vv.</t>
  </si>
  <si>
    <t>3:2 (10;9;-8;-7;8)</t>
  </si>
  <si>
    <t>IXv.     -29</t>
  </si>
  <si>
    <t>31</t>
  </si>
  <si>
    <t>3:2 (8;-9;-9;8;11)</t>
  </si>
  <si>
    <t>3:1 (10;9;-6;7)</t>
  </si>
  <si>
    <t>VIIv.</t>
  </si>
  <si>
    <t>3:0 (8;13;3)</t>
  </si>
  <si>
    <t>XIv.</t>
  </si>
  <si>
    <t>3:0 (9;6;6)</t>
  </si>
  <si>
    <t>XIIIv.  -17</t>
  </si>
  <si>
    <t>XVv.</t>
  </si>
  <si>
    <t>Vyr. Teisėjas  V.Franckaitis</t>
  </si>
  <si>
    <t>Vyr. Sekretorius R.Franckaitis</t>
  </si>
  <si>
    <t>Sheet1 (2)</t>
  </si>
  <si>
    <t>2017 Berniukai iki 15m 2 min  lent 16 visos vietos.xls</t>
  </si>
  <si>
    <t>M.Sereikaitė</t>
  </si>
  <si>
    <t>MERGAITĖS iki 15 m.</t>
  </si>
  <si>
    <t>3:0 (5;6;2)</t>
  </si>
  <si>
    <t>L.Korsakovaitė</t>
  </si>
  <si>
    <t>G.Strodomskytė</t>
  </si>
  <si>
    <t>3:2 (7;-8;5;-9;7)</t>
  </si>
  <si>
    <t>R.Ulpytė</t>
  </si>
  <si>
    <t>3:0 (7;5;4)</t>
  </si>
  <si>
    <t>M.Mortūnaitė</t>
  </si>
  <si>
    <t>3:1 (6;9;-8;7)</t>
  </si>
  <si>
    <t>L.Abaravičiūtė</t>
  </si>
  <si>
    <t>K.Kuznecova</t>
  </si>
  <si>
    <t>3:1 (11;8;-6;3)</t>
  </si>
  <si>
    <t>S.Rimkevičiūtė</t>
  </si>
  <si>
    <t>3:1 (5;-7;9;5)</t>
  </si>
  <si>
    <t>R.Paulauskaitė</t>
  </si>
  <si>
    <t>3:1 9-7;10;10;8)</t>
  </si>
  <si>
    <t>R.Vasarytė</t>
  </si>
  <si>
    <t>3:0 (3;3;4)</t>
  </si>
  <si>
    <t>J.Zavarzina</t>
  </si>
  <si>
    <t>3:0 (5;6;4)</t>
  </si>
  <si>
    <t>3:0 (6;3;7)</t>
  </si>
  <si>
    <t>3:0 (7;11;7)</t>
  </si>
  <si>
    <t>3:2 (-6;9-5;5;7)</t>
  </si>
  <si>
    <r>
      <t xml:space="preserve">R.Vasarytė </t>
    </r>
    <r>
      <rPr>
        <b/>
        <sz val="10"/>
        <rFont val="Times New Roman"/>
        <family val="1"/>
      </rPr>
      <t xml:space="preserve">         22</t>
    </r>
  </si>
  <si>
    <t>3:0 (3;4;4)</t>
  </si>
  <si>
    <t>3:2 (8;-3;9;-7;7)</t>
  </si>
  <si>
    <t>3:0 (10;6;8)</t>
  </si>
  <si>
    <t>3:0 (2;5;1)</t>
  </si>
  <si>
    <t>3:0 (5;5;9)</t>
  </si>
  <si>
    <t>3:0 (5;8;4)</t>
  </si>
  <si>
    <t>3:0 (8;6;11)</t>
  </si>
  <si>
    <t>3:0 (6;5;6)</t>
  </si>
  <si>
    <t>Sheet1</t>
  </si>
  <si>
    <t>2017 Mergates iki 15m 2 min  lent 16 visos vietos.xls</t>
  </si>
  <si>
    <t>LIETUVOS SPORTO FEDERACIJŲ SĄJUNGA</t>
  </si>
  <si>
    <t xml:space="preserve">                                    LIETUVOS STALO TENISO ASOCIACIJA</t>
  </si>
  <si>
    <t>X  PLSŽ STALO TENISO VARŽYBOS</t>
  </si>
  <si>
    <t>Amžiaus grupė 16 - 18 m.       BERNIUKAI</t>
  </si>
  <si>
    <t xml:space="preserve">Kaunas,  2017 06 30 </t>
  </si>
  <si>
    <t>R.Lesiv</t>
  </si>
  <si>
    <t>FINALAS</t>
  </si>
  <si>
    <t>3:0 (5;6;7)</t>
  </si>
  <si>
    <t>B.Vaitkevičius</t>
  </si>
  <si>
    <t>K.Čepaitis</t>
  </si>
  <si>
    <t>3:1 (8;8;-11;7)</t>
  </si>
  <si>
    <t>1 v.</t>
  </si>
  <si>
    <t>A.Kačerauskas</t>
  </si>
  <si>
    <t>3:2 (7;-9;8;-8;6)</t>
  </si>
  <si>
    <t>3:2 (-7;11;-7;12;5)</t>
  </si>
  <si>
    <t>3 v.</t>
  </si>
  <si>
    <t>5 v.</t>
  </si>
  <si>
    <t>7 v.</t>
  </si>
  <si>
    <t>Vyr. teisėjas</t>
  </si>
  <si>
    <t>Vyr. Sekretorius</t>
  </si>
  <si>
    <t>Vincas Franckaitis   Kaunas  TK</t>
  </si>
  <si>
    <t>Romualdas Franckaitis    Joniškis  TK</t>
  </si>
  <si>
    <t>2017 PLSZ - 8 bern 16-18-Sheet1</t>
  </si>
  <si>
    <t>2017 PLSZ - 8 bern 16-18.xls</t>
  </si>
  <si>
    <t>Amžiaus grupė 16 - 18 m.       MERGAITĖS</t>
  </si>
  <si>
    <t>E.Satkevičiūtė</t>
  </si>
  <si>
    <t>K.Ščiglaitė</t>
  </si>
  <si>
    <t>3:1 (6;-8;5;7)</t>
  </si>
  <si>
    <t>A.Dervinytė</t>
  </si>
  <si>
    <t>N.Alon</t>
  </si>
  <si>
    <t>3:1 (1;-9;8;9)</t>
  </si>
  <si>
    <t>G.Korsakovaitė</t>
  </si>
  <si>
    <t>3:0 (10;12;4)</t>
  </si>
  <si>
    <t>3:1 (-6;3;7;6)</t>
  </si>
  <si>
    <t>3:2 (-8;5;10;-10;3)</t>
  </si>
  <si>
    <t>2017 PLSZ - 8 Merg 16-18-Sheet1</t>
  </si>
  <si>
    <t>2017 PLSZ - 8 Merg 16-18.xls</t>
  </si>
  <si>
    <t>V.Martinkus</t>
  </si>
  <si>
    <t>VYRAI  30 -39  m.</t>
  </si>
  <si>
    <t>D.Petrauskas</t>
  </si>
  <si>
    <t>3:0 (6;7;10)</t>
  </si>
  <si>
    <t>D.Pavasaris</t>
  </si>
  <si>
    <t>3:1 (7;-7;10;7)</t>
  </si>
  <si>
    <t>M.Karvelis</t>
  </si>
  <si>
    <t>3:1 (5;-11;9;8)</t>
  </si>
  <si>
    <t>A.Čaponka</t>
  </si>
  <si>
    <t>3:1 (-9;9;8;7)</t>
  </si>
  <si>
    <t>V.Karalius</t>
  </si>
  <si>
    <t>3:0 (5;2;9)</t>
  </si>
  <si>
    <t>3:0 (8;6;4)</t>
  </si>
  <si>
    <t>D.Siaurusaitis</t>
  </si>
  <si>
    <t>S.Damčikas</t>
  </si>
  <si>
    <t>3:0 (9;5;4)</t>
  </si>
  <si>
    <t>R.Žyžys</t>
  </si>
  <si>
    <t>3:0 (2;7;5)</t>
  </si>
  <si>
    <t>3:0 (8;3;11)</t>
  </si>
  <si>
    <t>3:2 (-6;8;7;-11;9)</t>
  </si>
  <si>
    <t>3:0 (2;4;9)</t>
  </si>
  <si>
    <r>
      <t xml:space="preserve"> </t>
    </r>
    <r>
      <rPr>
        <sz val="10"/>
        <rFont val="Times New Roman"/>
        <family val="1"/>
      </rPr>
      <t>D.Siaurusaitis</t>
    </r>
    <r>
      <rPr>
        <b/>
        <sz val="10"/>
        <rFont val="Times New Roman"/>
        <family val="1"/>
      </rPr>
      <t xml:space="preserve">    22</t>
    </r>
  </si>
  <si>
    <t>3:0 (8:11:5)</t>
  </si>
  <si>
    <t>3:0 (7;12;10)</t>
  </si>
  <si>
    <t>3:0 (10;11;8)</t>
  </si>
  <si>
    <r>
      <t>D.Pavasaris</t>
    </r>
    <r>
      <rPr>
        <b/>
        <sz val="10"/>
        <rFont val="Times New Roman"/>
        <family val="1"/>
      </rPr>
      <t xml:space="preserve">        24</t>
    </r>
  </si>
  <si>
    <t>3:2 (11;3;-7;-6;9)</t>
  </si>
  <si>
    <t>3:0 (-9;-7;10;9;7)</t>
  </si>
  <si>
    <t>Sheet1 (3)</t>
  </si>
  <si>
    <t>2017 Vyrai 30-39 min  lent 16 visos vietos.xls</t>
  </si>
  <si>
    <t xml:space="preserve"> LIETUVOS SPORTO FEDERACIJŲ SĄJUNGA</t>
  </si>
  <si>
    <t>X PLSŽ STALO TENISO ŽAIDYNĖS</t>
  </si>
  <si>
    <t xml:space="preserve">                      Žaidimai pogrupiuose </t>
  </si>
  <si>
    <t>Kaunas  2017 06 30   VYRAI 40 -44 grupė</t>
  </si>
  <si>
    <t>I Pogrupis</t>
  </si>
  <si>
    <t>II Pogrupis</t>
  </si>
  <si>
    <t>Eil.</t>
  </si>
  <si>
    <t>Mies-</t>
  </si>
  <si>
    <t>Susitikimai</t>
  </si>
  <si>
    <t>Nr.</t>
  </si>
  <si>
    <t>Pavardė</t>
  </si>
  <si>
    <t>tas</t>
  </si>
  <si>
    <t>T</t>
  </si>
  <si>
    <t>V</t>
  </si>
  <si>
    <t>I</t>
  </si>
  <si>
    <t>V.Ščiglo</t>
  </si>
  <si>
    <t>II</t>
  </si>
  <si>
    <t>1.</t>
  </si>
  <si>
    <t>2:0</t>
  </si>
  <si>
    <t>0:2</t>
  </si>
  <si>
    <t>A.Genzūras</t>
  </si>
  <si>
    <t>E.Vaičiūnas</t>
  </si>
  <si>
    <t>2.</t>
  </si>
  <si>
    <t>2:1</t>
  </si>
  <si>
    <t>S.Bublys</t>
  </si>
  <si>
    <t>III</t>
  </si>
  <si>
    <t>J.Ambrazevičius</t>
  </si>
  <si>
    <t>K</t>
  </si>
  <si>
    <t>3.</t>
  </si>
  <si>
    <t>1:2</t>
  </si>
  <si>
    <t>G.Švedas</t>
  </si>
  <si>
    <t>JAV</t>
  </si>
  <si>
    <t>IV</t>
  </si>
  <si>
    <t>M.Bindokas</t>
  </si>
  <si>
    <t>4.</t>
  </si>
  <si>
    <t>0;2</t>
  </si>
  <si>
    <t>A.Bendinskas</t>
  </si>
  <si>
    <t>Vok</t>
  </si>
  <si>
    <t>5.</t>
  </si>
  <si>
    <t>6.</t>
  </si>
  <si>
    <t>FINALAS  I - II v.v.</t>
  </si>
  <si>
    <t>FINALAS III - IV v.v.</t>
  </si>
  <si>
    <t>Vyr. teisėjas  K.Franckaitis</t>
  </si>
  <si>
    <t>Vyr. sekretorius R.Franckaitis</t>
  </si>
  <si>
    <t>Kaunas  Tarpt. kategorija</t>
  </si>
  <si>
    <t>Joniškis Tarp. kategorija</t>
  </si>
  <si>
    <t>Sheet1 (4)</t>
  </si>
  <si>
    <t>2017 X Vyrai pogr 40-44r.xls</t>
  </si>
  <si>
    <t>Kaunas  2017 06 30   VYRAI 45 -49 grupė</t>
  </si>
  <si>
    <t>A.Bendoravičius</t>
  </si>
  <si>
    <t>Š</t>
  </si>
  <si>
    <t>N.Valuckas</t>
  </si>
  <si>
    <t>V.Juknelis</t>
  </si>
  <si>
    <t>V.Valiuška</t>
  </si>
  <si>
    <t>K-mė</t>
  </si>
  <si>
    <t>M.Karlinskas</t>
  </si>
  <si>
    <t>R.Juknelis</t>
  </si>
  <si>
    <t>M.Bieliauskas</t>
  </si>
  <si>
    <t>D.Mocius</t>
  </si>
  <si>
    <t>T.Povilauskas</t>
  </si>
  <si>
    <t>K-me</t>
  </si>
  <si>
    <t>Joniškis Nac kategorija</t>
  </si>
  <si>
    <t>Sheet1 (5)</t>
  </si>
  <si>
    <t>2017 X Vyrai pogr 45-49r.xls</t>
  </si>
  <si>
    <t xml:space="preserve">   LIETUVOS SPORTO FEDERACIJŲ SĄJUNGA</t>
  </si>
  <si>
    <t xml:space="preserve">    X PASAULIO LIETUVIŲ SPORTO ŽAIDYNĖS</t>
  </si>
  <si>
    <t>STALO TENISO</t>
  </si>
  <si>
    <t>DVEJETŲ VARŽYBOS</t>
  </si>
  <si>
    <t>301</t>
  </si>
  <si>
    <t>E.Klarenbeek-V.Samakaljevas</t>
  </si>
  <si>
    <t xml:space="preserve">      Kaunas, 2017 06 30</t>
  </si>
  <si>
    <t>309</t>
  </si>
  <si>
    <t>Amžiaus grupė iki 15 m.</t>
  </si>
  <si>
    <t>302</t>
  </si>
  <si>
    <t>BERNIUKAI</t>
  </si>
  <si>
    <t>313</t>
  </si>
  <si>
    <t>3:0 (8;4;6)</t>
  </si>
  <si>
    <t>303</t>
  </si>
  <si>
    <t>M.Jučinskas-Po.Rimkevičius</t>
  </si>
  <si>
    <t>310</t>
  </si>
  <si>
    <t>R.Kisielius - A.Chmelevskis</t>
  </si>
  <si>
    <t>3:1 (-5;4;9;6)</t>
  </si>
  <si>
    <t>304</t>
  </si>
  <si>
    <t>316</t>
  </si>
  <si>
    <t>L.Frejeris - I.Daukontas</t>
  </si>
  <si>
    <t>3:1 (6;-8;4;6)</t>
  </si>
  <si>
    <t>I v.</t>
  </si>
  <si>
    <t>305</t>
  </si>
  <si>
    <t>L.Rimkus - N.Gustys</t>
  </si>
  <si>
    <t>311</t>
  </si>
  <si>
    <t>3:0 (1;2;3)</t>
  </si>
  <si>
    <t>306</t>
  </si>
  <si>
    <t>D.Kušleika-L.Sapanavičius</t>
  </si>
  <si>
    <t>314</t>
  </si>
  <si>
    <t>3:2 (-5;-10;9;12;6)</t>
  </si>
  <si>
    <t>307</t>
  </si>
  <si>
    <t>312</t>
  </si>
  <si>
    <t>308</t>
  </si>
  <si>
    <t>-313</t>
  </si>
  <si>
    <t>R.Kisielius-A.Chmelevskis</t>
  </si>
  <si>
    <t>315</t>
  </si>
  <si>
    <t>L.Rimkus -N.Gustys</t>
  </si>
  <si>
    <t>-314</t>
  </si>
  <si>
    <t>3:0 (8;10;4)</t>
  </si>
  <si>
    <t>III v.</t>
  </si>
  <si>
    <t xml:space="preserve">Vyr. teisėjas </t>
  </si>
  <si>
    <t>V.Franckaitis</t>
  </si>
  <si>
    <t xml:space="preserve">      Vyr. teisėjas                     V.Franckaitis                        Vyr. sekretorius                     R.Franckaitis</t>
  </si>
  <si>
    <t>Vyr. sekretorius</t>
  </si>
  <si>
    <t xml:space="preserve">          R.Franckaitis</t>
  </si>
  <si>
    <t>Sheet1 (6)</t>
  </si>
  <si>
    <t>DVEJETAAI Berniukai 15.doc.xls</t>
  </si>
  <si>
    <t>L.Abaravičiūtė-M.Sereikaitė</t>
  </si>
  <si>
    <t xml:space="preserve">         Kaunas, 2017 06 30</t>
  </si>
  <si>
    <t>MERGAITĖS</t>
  </si>
  <si>
    <t>R.Ulpytė - R.Paulauskaitė</t>
  </si>
  <si>
    <t>R.Vasarytė - L.Korsakovaitė</t>
  </si>
  <si>
    <t>3:0 (3;6;4)</t>
  </si>
  <si>
    <t>3:0 (8;6;7)</t>
  </si>
  <si>
    <t>K.Kuznecova-G.Strodomskytė</t>
  </si>
  <si>
    <t>K.Kuznecova - G.Stodomskytė</t>
  </si>
  <si>
    <t>S.Rimkevičiūtė-M.Mortūnaitė</t>
  </si>
  <si>
    <t>3:0 (7;9;14)</t>
  </si>
  <si>
    <t>S.Rimkevičiūtė- M.Mortūnaitė</t>
  </si>
  <si>
    <t>3:2 (-5;9;-8;11;9)</t>
  </si>
  <si>
    <t>Sheet1 (7)</t>
  </si>
  <si>
    <t>DVEJETAAI Mergaites 15.doc.xls</t>
  </si>
  <si>
    <t xml:space="preserve"> X  PLSŽ STALO TENISO VARŽYBOS</t>
  </si>
  <si>
    <t xml:space="preserve">                              Dvejetų Žaidimai pogrupiuose </t>
  </si>
  <si>
    <r>
      <t xml:space="preserve"> 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Kaunas, 2017 06 30 </t>
    </r>
  </si>
  <si>
    <t>nuo 16</t>
  </si>
  <si>
    <t>iki 18 m.</t>
  </si>
  <si>
    <t>Miestas</t>
  </si>
  <si>
    <t>S</t>
  </si>
  <si>
    <t>Jonava</t>
  </si>
  <si>
    <t>Panevėžys</t>
  </si>
  <si>
    <t>Vilnius</t>
  </si>
  <si>
    <t>3:0</t>
  </si>
  <si>
    <t>0:3</t>
  </si>
  <si>
    <t>Kaišiadorys</t>
  </si>
  <si>
    <t>MIŠRŪS</t>
  </si>
  <si>
    <t>Kaiš.</t>
  </si>
  <si>
    <t>Vyr. teisėjas  V.Franckaitis</t>
  </si>
  <si>
    <t xml:space="preserve">     Kaunas Tarpt. kategorija</t>
  </si>
  <si>
    <t>Joniškis Tarpt. kategorija</t>
  </si>
  <si>
    <t>Sheet1 (8)</t>
  </si>
  <si>
    <t>Dvejetai Bern-Merg- 16-18m. X.doc.xls</t>
  </si>
  <si>
    <t xml:space="preserve">       </t>
  </si>
  <si>
    <t>40 - 44 m.</t>
  </si>
  <si>
    <t>VYRAI</t>
  </si>
  <si>
    <t>MOTERYS</t>
  </si>
  <si>
    <t>A.Petrauskienė</t>
  </si>
  <si>
    <t>Klaipėda</t>
  </si>
  <si>
    <t>Anglija</t>
  </si>
  <si>
    <t>Sheet1 (9)</t>
  </si>
  <si>
    <t>Dvejetai- Vyrai  40-44. X.doc.xls</t>
  </si>
  <si>
    <r>
      <t xml:space="preserve"> 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Kaunas, 2017 07 01 </t>
    </r>
  </si>
  <si>
    <t>19 - 29 m.</t>
  </si>
  <si>
    <t>D.Ušackas</t>
  </si>
  <si>
    <t>Širvintos</t>
  </si>
  <si>
    <t>A.Saibutytė</t>
  </si>
  <si>
    <t>Zarasai</t>
  </si>
  <si>
    <t>A.Radžiūnas</t>
  </si>
  <si>
    <t>3:1</t>
  </si>
  <si>
    <t>A.Šakurova</t>
  </si>
  <si>
    <t>Rusija</t>
  </si>
  <si>
    <t>G.Adomaitis</t>
  </si>
  <si>
    <t>Akmenė</t>
  </si>
  <si>
    <t>E.Šveistys</t>
  </si>
  <si>
    <t>1:3</t>
  </si>
  <si>
    <t>A.Seibutytė</t>
  </si>
  <si>
    <t>Sheet1 (10)</t>
  </si>
  <si>
    <t>Dvejetai- Vyrai MOterys 19-29. X.doc.xls</t>
  </si>
  <si>
    <t>45 - 49 m.</t>
  </si>
  <si>
    <t>L.Našlėnienė</t>
  </si>
  <si>
    <t>Rad</t>
  </si>
  <si>
    <t>3:2</t>
  </si>
  <si>
    <t>S.Dubrovienė</t>
  </si>
  <si>
    <t>Kl</t>
  </si>
  <si>
    <t>V.Monkienė</t>
  </si>
  <si>
    <t>Veisėjai</t>
  </si>
  <si>
    <t>2:3</t>
  </si>
  <si>
    <t>V.Liškauskienė</t>
  </si>
  <si>
    <t>Ut</t>
  </si>
  <si>
    <t>I.Maknevičienė</t>
  </si>
  <si>
    <t>J-va</t>
  </si>
  <si>
    <t>A.Strumilienė</t>
  </si>
  <si>
    <t>T.Povilanskas</t>
  </si>
  <si>
    <t>Sheet1 (11)</t>
  </si>
  <si>
    <t>Dvejetai- Vyrai MOterys 45-49. X.doc.xls</t>
  </si>
  <si>
    <r>
      <t xml:space="preserve"> 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Kaunas, 2017 07 02 </t>
    </r>
  </si>
  <si>
    <t>60 - 64 m.</t>
  </si>
  <si>
    <t>J.Vigraitis</t>
  </si>
  <si>
    <t>Lazdijai</t>
  </si>
  <si>
    <t>4:3</t>
  </si>
  <si>
    <t>S.Kolesnik</t>
  </si>
  <si>
    <t>Kaunas</t>
  </si>
  <si>
    <t>S.Barkar</t>
  </si>
  <si>
    <t>A.Šidiškienė</t>
  </si>
  <si>
    <t>Birštonas</t>
  </si>
  <si>
    <t>A.Lukošaitis</t>
  </si>
  <si>
    <t>5:4</t>
  </si>
  <si>
    <t>S.Šimkuvienė</t>
  </si>
  <si>
    <t>A.Laukaitis</t>
  </si>
  <si>
    <t>I.Čepauskienė</t>
  </si>
  <si>
    <t>Z.Mišeikis</t>
  </si>
  <si>
    <t>Kelmė</t>
  </si>
  <si>
    <t>3:5</t>
  </si>
  <si>
    <t>E.Balandienė</t>
  </si>
  <si>
    <t>Kėdainiai</t>
  </si>
  <si>
    <t>R.Kumža</t>
  </si>
  <si>
    <t>J.Žiūraitienė</t>
  </si>
  <si>
    <t>V.Buzas</t>
  </si>
  <si>
    <t>B.Kišūnas</t>
  </si>
  <si>
    <t>A,Lukošaitis</t>
  </si>
  <si>
    <t>Sheet1 (12)</t>
  </si>
  <si>
    <t>Dvejetai- Vyrai MOterys 60 - 64 X.doc.xls</t>
  </si>
  <si>
    <t>65 - 69 m.</t>
  </si>
  <si>
    <t>V.Lapinskas</t>
  </si>
  <si>
    <t>Utena</t>
  </si>
  <si>
    <t>S.Jaškūnaitė</t>
  </si>
  <si>
    <t>V.Stankus</t>
  </si>
  <si>
    <t>Garliava</t>
  </si>
  <si>
    <t>A.Valatkienė</t>
  </si>
  <si>
    <t>B.Žukas</t>
  </si>
  <si>
    <t>Prienai</t>
  </si>
  <si>
    <t>R.Kurauskienė</t>
  </si>
  <si>
    <t>Radviliškis</t>
  </si>
  <si>
    <t>A.Kasperiūnas</t>
  </si>
  <si>
    <t>N.Bujauskienė</t>
  </si>
  <si>
    <t>Gruzdžiai</t>
  </si>
  <si>
    <t>V.Bruzgė</t>
  </si>
  <si>
    <t>G.Krivickas</t>
  </si>
  <si>
    <t>K.Pesys</t>
  </si>
  <si>
    <t>Palanga</t>
  </si>
  <si>
    <t>A.Volungevičius</t>
  </si>
  <si>
    <t>Sheet1 (13)</t>
  </si>
  <si>
    <t>Dvejetai- Vyrai MOterys 65 - 69 X.doc.xls</t>
  </si>
  <si>
    <t>70 - 74 m.</t>
  </si>
  <si>
    <t>S.Rimeikis</t>
  </si>
  <si>
    <t>Druskininkai</t>
  </si>
  <si>
    <t>A.Žvinienė</t>
  </si>
  <si>
    <t>V.Armoška</t>
  </si>
  <si>
    <t>Šiauliai</t>
  </si>
  <si>
    <t>O.Čibirkienė</t>
  </si>
  <si>
    <t>V.Sagaitis</t>
  </si>
  <si>
    <t>J.Juozaitytė</t>
  </si>
  <si>
    <t>J.Lukošius</t>
  </si>
  <si>
    <t>H.Kybartienė</t>
  </si>
  <si>
    <t>V.Chakimovas</t>
  </si>
  <si>
    <t>Žagarė</t>
  </si>
  <si>
    <t>J.Kybartas</t>
  </si>
  <si>
    <t>Sheet1 (14)</t>
  </si>
  <si>
    <t>Dvejetai- Vyrai MOterys 70 - 74 X.doc.xls</t>
  </si>
  <si>
    <t>75 - 79 m.</t>
  </si>
  <si>
    <t>J.Juozaitis</t>
  </si>
  <si>
    <t>O.Volungaitytė</t>
  </si>
  <si>
    <t>J.Markevičius</t>
  </si>
  <si>
    <t>V.Matijošienė</t>
  </si>
  <si>
    <t>K.Kuprys</t>
  </si>
  <si>
    <t>A.Sausenavičienė</t>
  </si>
  <si>
    <t>b.k.</t>
  </si>
  <si>
    <t>R.Balaišis</t>
  </si>
  <si>
    <t>J.Kolosauskaitė</t>
  </si>
  <si>
    <t>R.Adomauskas</t>
  </si>
  <si>
    <t>R.Budriūnas</t>
  </si>
  <si>
    <t>Sheet1 (15)</t>
  </si>
  <si>
    <t>Dvejetai- Vyrai MOterys 74 - 79 X.doc.xls</t>
  </si>
  <si>
    <t xml:space="preserve">                              Dvejetai Žaidimai pogrupiuose </t>
  </si>
  <si>
    <t>80 - 90 m.</t>
  </si>
  <si>
    <t>B.Glodenis</t>
  </si>
  <si>
    <t>J.Maršalka</t>
  </si>
  <si>
    <t>A;Sausenavičienė</t>
  </si>
  <si>
    <t>A.Ramanauskas</t>
  </si>
  <si>
    <t>G.Lastauskienė</t>
  </si>
  <si>
    <t>H.Sausenavičius</t>
  </si>
  <si>
    <t>O.Šličiūvienė</t>
  </si>
  <si>
    <t>Z.Radzevičius</t>
  </si>
  <si>
    <t>Švenčionėliai</t>
  </si>
  <si>
    <t>A.Petronis</t>
  </si>
  <si>
    <t>G.Lasauskienė</t>
  </si>
  <si>
    <t>Sheet1 (16)</t>
  </si>
  <si>
    <t>Dvejetai- Vyrai MOterys 80 - 90 X.doc.xls</t>
  </si>
  <si>
    <t>LIETUVOS   SPORTO   FEDERACIJŲ   SĄJUNGA</t>
  </si>
  <si>
    <t xml:space="preserve">               Amžiaus grupė   65 - 69 m.                MOTERYS</t>
  </si>
  <si>
    <r>
      <t xml:space="preserve">                              </t>
    </r>
    <r>
      <rPr>
        <b/>
        <sz val="14"/>
        <rFont val="Times New Roman"/>
        <family val="1"/>
      </rPr>
      <t xml:space="preserve">   FINALAS  1 - 6 v.v.</t>
    </r>
  </si>
  <si>
    <t>Kaunas,  2017 07 02</t>
  </si>
  <si>
    <t>PAVARDĖ</t>
  </si>
  <si>
    <t>KLUBAS</t>
  </si>
  <si>
    <t>SS</t>
  </si>
  <si>
    <t>MIESTAS</t>
  </si>
  <si>
    <t>T.Svirnelienė</t>
  </si>
  <si>
    <t>R.Šarapova</t>
  </si>
  <si>
    <t>VI</t>
  </si>
  <si>
    <t xml:space="preserve">                             Vyr. sekretorius </t>
  </si>
  <si>
    <t>Vincas Franckaitis       Kaunas  TK</t>
  </si>
  <si>
    <t>Romualdas Franckaitis      Joniškis  TK</t>
  </si>
  <si>
    <t>Sheet2</t>
  </si>
  <si>
    <t>Kopija iš X PLSZ 1-6 Moterys 65-69.xls</t>
  </si>
  <si>
    <t>Sheet1 (17)</t>
  </si>
  <si>
    <t>Misrus dvejetai 15 nepilna.xls</t>
  </si>
  <si>
    <t>Sheet2 (2)</t>
  </si>
  <si>
    <t xml:space="preserve">              </t>
  </si>
  <si>
    <t>X PLSŽ STALO TENISO VARŽYBOS</t>
  </si>
  <si>
    <t xml:space="preserve">Kaunas, 2017-06-30    </t>
  </si>
  <si>
    <t>Š.Lukša-L.Abaravičiūtė</t>
  </si>
  <si>
    <t>Po.Rimkevičius-R.Palauskaitė</t>
  </si>
  <si>
    <t>3:1 (11;8;-6;6)</t>
  </si>
  <si>
    <t>Mišrūs dvejetai</t>
  </si>
  <si>
    <t>L.Rimkus-K.Kuznecova</t>
  </si>
  <si>
    <t>iki 15 m. grupė</t>
  </si>
  <si>
    <t>L.Rimkus - K.Kuznecova</t>
  </si>
  <si>
    <t>3:0 (9;6;9)</t>
  </si>
  <si>
    <t>V.Samakaljevas-M.Mortūnaitė</t>
  </si>
  <si>
    <t>R.Kiselius - J.Zavarzina</t>
  </si>
  <si>
    <t>3:2 (7;-6;4;-6;6)</t>
  </si>
  <si>
    <t>R.Kisielius-J.Zavarzina</t>
  </si>
  <si>
    <t>D.Kušleika - R.Ulpytė</t>
  </si>
  <si>
    <t>3:0 (3;3;7)</t>
  </si>
  <si>
    <t>3:1 (-9;8;5;7)</t>
  </si>
  <si>
    <t>V.Samaklajevas-M.Mortūnaitė</t>
  </si>
  <si>
    <t xml:space="preserve">  I v.</t>
  </si>
  <si>
    <t>I.Daukontas-G.Strodomskytė</t>
  </si>
  <si>
    <t>3:2 (-8;-11;11;9;9)</t>
  </si>
  <si>
    <t>I.Daukontas-G.Strodoskytė</t>
  </si>
  <si>
    <t>L.Frejeris-R.Vasarytė</t>
  </si>
  <si>
    <t>3:1 (-7;4;8;10)</t>
  </si>
  <si>
    <t>L.Frejeris - R.Vasarytė</t>
  </si>
  <si>
    <t>E.Klarenbeek-M.Sereikaitė</t>
  </si>
  <si>
    <t>M.Jučinskas-S.Rimkevičiūtė</t>
  </si>
  <si>
    <t>3:1 (4;-10;10;7)</t>
  </si>
  <si>
    <t>L.Sapanavičius-L.Korsakovaitė</t>
  </si>
  <si>
    <t>3:0 (14;5;8)</t>
  </si>
  <si>
    <t>3:0 (5;4;6)</t>
  </si>
  <si>
    <t>E.Klarenbeek-M.Sereikaite</t>
  </si>
  <si>
    <t>R.Kisielius - J.Zavarzina</t>
  </si>
  <si>
    <t>3:2 (-9;-9;10;5;6)</t>
  </si>
  <si>
    <t>3:0 (5;3;6)</t>
  </si>
  <si>
    <t>3:1 (-8;11;6;3)</t>
  </si>
  <si>
    <t>Š.Lukša- L.Abaravičiūtė</t>
  </si>
  <si>
    <t xml:space="preserve">          3:0 (6;7;8)    27</t>
  </si>
  <si>
    <t>Po.Rimkevičius-R.Paulauskaitė</t>
  </si>
  <si>
    <t>3:0 (3;4;11)</t>
  </si>
  <si>
    <t>3:2 (-8;7;9;-9;6)</t>
  </si>
  <si>
    <t>D.Kušleika-R.Ulpytė</t>
  </si>
  <si>
    <t>3:1 (-8;3;5;5)</t>
  </si>
  <si>
    <t xml:space="preserve">Vyr. teisėjas                                            Vyr. sekretorius                        </t>
  </si>
  <si>
    <t>R.Franckaitis</t>
  </si>
  <si>
    <t>Sheet3</t>
  </si>
  <si>
    <t>Sheet1 (18)</t>
  </si>
  <si>
    <t>Misrus dvejetai 45 - 49 .xls</t>
  </si>
  <si>
    <t>Sheet2 (3)</t>
  </si>
  <si>
    <t>V.Juknelis-S.Dubrovienė</t>
  </si>
  <si>
    <t>45 - 49 m. grupė</t>
  </si>
  <si>
    <t>V.Valiuška-V.Liškauskienė</t>
  </si>
  <si>
    <t>3:2 (-5;12;-4;8;7))</t>
  </si>
  <si>
    <t>R.Juknelis-A.Strumilienė</t>
  </si>
  <si>
    <t>3:1 (7;4;-9;6)</t>
  </si>
  <si>
    <t>N.Valuckas - I.Maknevičienė</t>
  </si>
  <si>
    <t>3:1 (-8;7;6;7)</t>
  </si>
  <si>
    <t>N.Valuckas-I.Maknevičienė</t>
  </si>
  <si>
    <t>N.Valuckas-I.Maknevičius</t>
  </si>
  <si>
    <t>3:0 (12;4;6)</t>
  </si>
  <si>
    <t>A.Bendoravičius-L.Našlėnienė</t>
  </si>
  <si>
    <t>R.Juknelis-A;Strumilienė</t>
  </si>
  <si>
    <t>3:0 (7;8;4)</t>
  </si>
  <si>
    <t>3:1 (-10;2;5;7)</t>
  </si>
  <si>
    <t>Sheet3 (2)</t>
  </si>
  <si>
    <t xml:space="preserve">                                                      Žaidimai pogrupiuose </t>
  </si>
  <si>
    <t>3;)</t>
  </si>
  <si>
    <t>FINALAS  I - IV v.</t>
  </si>
  <si>
    <t>Sheet1 (19)</t>
  </si>
  <si>
    <t>Vyrai  60-64. X.doc.xls</t>
  </si>
  <si>
    <t>S.Ivanovas</t>
  </si>
  <si>
    <t>E.Krikščiūnas</t>
  </si>
  <si>
    <t>Sheet1 (20)</t>
  </si>
  <si>
    <t>Vyrai  65-69. X.doc.xls</t>
  </si>
  <si>
    <t>o:2</t>
  </si>
  <si>
    <t>R.Baliulis</t>
  </si>
  <si>
    <t>Vokietija</t>
  </si>
  <si>
    <t>Sheet1 (21)</t>
  </si>
  <si>
    <t>Vyrai  75-79. X.doc.xls</t>
  </si>
  <si>
    <t xml:space="preserve">                                 Amžiaus grupė   65 - 69 m.                MIŠRŪS  DVEJETAI</t>
  </si>
  <si>
    <t>Sheet2 (4)</t>
  </si>
  <si>
    <t>X  PLSZ 1-6 Misrus Dvejetai 65-69.xls</t>
  </si>
  <si>
    <t xml:space="preserve"> Amžiaus grupė   19 - 29 m.                VYRAI</t>
  </si>
  <si>
    <t>Kaunas,  2017 07 01</t>
  </si>
  <si>
    <t>3:3</t>
  </si>
  <si>
    <t>5:3</t>
  </si>
  <si>
    <t>D.Leonavičius</t>
  </si>
  <si>
    <t>Urugvajus</t>
  </si>
  <si>
    <t>X  PLSZ 1-6 Vyrai 19-29-Sheet1</t>
  </si>
  <si>
    <t>X  PLSZ 1-6 Vyrai 19-29.xls</t>
  </si>
  <si>
    <t xml:space="preserve">                                 Amžiaus grupė   30 - 39 m.                VYRŲ DVEJETAI</t>
  </si>
  <si>
    <t>A.Čeponka</t>
  </si>
  <si>
    <t>Sheet2 (5)</t>
  </si>
  <si>
    <t>X  PLSZ 1-6 Vyrai Dvejetai 30-39.xls</t>
  </si>
  <si>
    <t xml:space="preserve">              Amžiaus grupė   30 - 39 m.                MIŠRŪS  DVEJETAI</t>
  </si>
  <si>
    <t>J.Grucytė</t>
  </si>
  <si>
    <t>L.Butkienė</t>
  </si>
  <si>
    <t>R.Žižys</t>
  </si>
  <si>
    <t>G.Statkevičiūtė</t>
  </si>
  <si>
    <t>V.Igliukaitė</t>
  </si>
  <si>
    <t>L.Mažeikienė</t>
  </si>
  <si>
    <t>Sheet2 (6)</t>
  </si>
  <si>
    <t>X  PLSZ dvejetai Misrus  30 - 39  1-6i.xls</t>
  </si>
  <si>
    <t xml:space="preserve">              Amžiaus grupė   30 - 39 m.                MOTERŲ  DVEJETAI</t>
  </si>
  <si>
    <t>19 -29</t>
  </si>
  <si>
    <t>Sheet2 (7)</t>
  </si>
  <si>
    <t>X  PLSZ dvejetai Moterys 30 - 39  1-6i.xls</t>
  </si>
  <si>
    <t>55 - 59 m.</t>
  </si>
  <si>
    <t>A.Pankov</t>
  </si>
  <si>
    <t>Elektrėnai</t>
  </si>
  <si>
    <t>5:5</t>
  </si>
  <si>
    <t>K.Ramanauskas</t>
  </si>
  <si>
    <t>98:94</t>
  </si>
  <si>
    <t>A.Skirmantas</t>
  </si>
  <si>
    <t>V.Reliūgė</t>
  </si>
  <si>
    <t>A.Žibas</t>
  </si>
  <si>
    <t>Nemakščiai</t>
  </si>
  <si>
    <t>82:98</t>
  </si>
  <si>
    <t>R.Ramanauskienė</t>
  </si>
  <si>
    <t>Elekttrėnai</t>
  </si>
  <si>
    <t>S.Mickus</t>
  </si>
  <si>
    <t>A.Liutvinienė</t>
  </si>
  <si>
    <t>E.Plikšnys</t>
  </si>
  <si>
    <t>105:93</t>
  </si>
  <si>
    <t>J.Ramanauskienė</t>
  </si>
  <si>
    <t>Sheet1 (22)</t>
  </si>
  <si>
    <t>X Dvejetai- Vyrai Mot -Misrus 55-59. X.doc.xls</t>
  </si>
  <si>
    <t>50 - 54 m.</t>
  </si>
  <si>
    <t>R.Navickas</t>
  </si>
  <si>
    <t>L.Avelienė</t>
  </si>
  <si>
    <t>R.Vozgirdas</t>
  </si>
  <si>
    <t>V.Gurtajutė</t>
  </si>
  <si>
    <t>Latvija</t>
  </si>
  <si>
    <t>G.Povilauskas</t>
  </si>
  <si>
    <t>b.k</t>
  </si>
  <si>
    <t>55 -59</t>
  </si>
  <si>
    <t>G.Petkevič</t>
  </si>
  <si>
    <t>V.Lukša</t>
  </si>
  <si>
    <t>55-59</t>
  </si>
  <si>
    <t>M.Šedys</t>
  </si>
  <si>
    <t>Rokiškis</t>
  </si>
  <si>
    <t>V.Gurtajūtė</t>
  </si>
  <si>
    <t>I.Ivoškienė</t>
  </si>
  <si>
    <t>Sheet1 (23)</t>
  </si>
  <si>
    <t>X Dvejetai- Vyrai MOterys 50-54. X.doc.xls</t>
  </si>
  <si>
    <t xml:space="preserve">               Amžiaus grupė   19 - 29 m.                MOTERYS</t>
  </si>
  <si>
    <t>RUS</t>
  </si>
  <si>
    <t>X PLSZ 1-6 Moterys 19-29-Sheet1</t>
  </si>
  <si>
    <t>X PLSZ 1-6 Moterys 19-29.xls</t>
  </si>
  <si>
    <t xml:space="preserve">               Amžiaus grupė   30 - 39 m.                MOTERYS</t>
  </si>
  <si>
    <t>0;3</t>
  </si>
  <si>
    <t>X PLSZ 1-6 Moterys 30-39-Sheet1</t>
  </si>
  <si>
    <t>X PLSZ 1-6 Moterys 30-39.xls</t>
  </si>
  <si>
    <t xml:space="preserve">               Amžiaus grupė   50 - 54 m.                MOTERYS</t>
  </si>
  <si>
    <t>X PLSZ 1-6 Moterys 50-54-Sheet1</t>
  </si>
  <si>
    <t>X PLSZ 1-6 Moterys 50-54.xls</t>
  </si>
  <si>
    <t xml:space="preserve">               Amžiaus grupė   55 - 59 m.                MOTERYS</t>
  </si>
  <si>
    <t>X PLSZ 1-6 Moterys 55-59-Sheet1</t>
  </si>
  <si>
    <t>X PLSZ 1-6 Moterys 55-59.xls</t>
  </si>
  <si>
    <t xml:space="preserve">               Amžiaus grupė   60 - 64 m.                MOTERYS</t>
  </si>
  <si>
    <t>A.Žiūraitienė</t>
  </si>
  <si>
    <t>X PLSZ 1-6 Moterys 60-64-Sheet1</t>
  </si>
  <si>
    <t>X PLSZ 1-6 Moterys 60-64.xls</t>
  </si>
  <si>
    <t xml:space="preserve">               Amžiaus grupė   70 - 74 m.                MOTERYS</t>
  </si>
  <si>
    <t>B.Čekanavičienė</t>
  </si>
  <si>
    <t>X PLSZ 1-6 Moterys 70-74-Sheet1</t>
  </si>
  <si>
    <t>X PLSZ 1-6 Moterys 70-74.xls</t>
  </si>
  <si>
    <t xml:space="preserve">               Amžiaus grupė   75 - 79 m.                MOTERYS</t>
  </si>
  <si>
    <t>X PLSZ 1-6 Moterys 75-79-Sheet1</t>
  </si>
  <si>
    <t>X PLSZ 1-6 Moterys 75-79.xls</t>
  </si>
  <si>
    <t xml:space="preserve">               Amžiaus grupė   80 - 90 m.               MOTERYS</t>
  </si>
  <si>
    <t>A.Sausanavičienė</t>
  </si>
  <si>
    <t>O.Šličiuvienė</t>
  </si>
  <si>
    <t>E.Blužaitė</t>
  </si>
  <si>
    <t>Sheet2 (8)</t>
  </si>
  <si>
    <t>X PLSZ 1-6 Moterysi 80-90.xls</t>
  </si>
  <si>
    <t xml:space="preserve">               Amžiaus grupė   70 - 74 m.               VYRAI</t>
  </si>
  <si>
    <t>X PLSZ 1-6 Vyrai 70-74-Sheet1</t>
  </si>
  <si>
    <t>X PLSZ 1-6 Vyrai 70-74.xls</t>
  </si>
  <si>
    <t xml:space="preserve">               Amžiaus grupė   80 - 90 m.               VYRAI</t>
  </si>
  <si>
    <t>X PLSZ 1-6 Vyrai 80-84-Sheet1</t>
  </si>
  <si>
    <t>X PLSZ 1-6 Vyrai 80-84.xls</t>
  </si>
  <si>
    <t xml:space="preserve">X  PLSŽ  STALO  TENISO  VARŽYBOS  </t>
  </si>
  <si>
    <t>VYRAI   50 -54 m.</t>
  </si>
  <si>
    <t>dėl  1-8 vietų</t>
  </si>
  <si>
    <t>Finalinės varžybos</t>
  </si>
  <si>
    <t>Kaunas, 2017 07 01</t>
  </si>
  <si>
    <t>V.Dobravolskas</t>
  </si>
  <si>
    <t>VII</t>
  </si>
  <si>
    <t xml:space="preserve">           Vyr. teisėjas V.Franckaitis</t>
  </si>
  <si>
    <t>X PLSZ 1-8 v. 50-54-Sheet1</t>
  </si>
  <si>
    <t>X PLSZ 1-8 v. 50-54.xls</t>
  </si>
  <si>
    <t xml:space="preserve">                   X Pasaulio lietuvių Sporto žaidynių stalo teniso varžybos</t>
  </si>
  <si>
    <t xml:space="preserve">                                 Žaidimai pogrupiuose</t>
  </si>
  <si>
    <t xml:space="preserve"> KAUNAS 2017 06 30</t>
  </si>
  <si>
    <t>Berniukai</t>
  </si>
  <si>
    <t>Amžiaus grupė 45 -49 m.m MOTERYS</t>
  </si>
  <si>
    <t>Vei</t>
  </si>
  <si>
    <t>D.Pranukevičienė</t>
  </si>
  <si>
    <t>Ele</t>
  </si>
  <si>
    <t>FINALAS I - II v.v.</t>
  </si>
  <si>
    <t>Vyr. teisėjas  Vincas Franckaitis</t>
  </si>
  <si>
    <t>Kaunas  TK</t>
  </si>
  <si>
    <t>Vyr. sekretorius  Romualdas Franckaitis          Joniškis TK</t>
  </si>
  <si>
    <t>X PLSZ 2pogr. 45-49 MOT-Sheet1</t>
  </si>
  <si>
    <t>X PLSZ 2pogr. 45-49 MOT.xls</t>
  </si>
  <si>
    <t xml:space="preserve">               Amžiaus grupė   55 - 59 m.                VYRAI</t>
  </si>
  <si>
    <t>5;4</t>
  </si>
  <si>
    <t>4:5</t>
  </si>
  <si>
    <t>4;4</t>
  </si>
  <si>
    <t>X PLSZ Vyrai 55-59-Sheet1</t>
  </si>
  <si>
    <t>X PLSZ Vyrai 55-59.xls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</si>
</sst>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Lt&quot;_-;\-* #,##0.00\ &quot;Lt&quot;_-;_-* &quot;-&quot;??\ &quot;Lt&quot;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u val="single"/>
      <sz val="11"/>
      <color indexed="30"/>
      <name val="Calibri"/>
      <family val="2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/>
      <top style="thin"/>
      <bottom style="thin"/>
    </border>
    <border>
      <left/>
      <right style="thin">
        <color indexed="8"/>
      </right>
      <top style="medium">
        <color indexed="8"/>
      </top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thin"/>
      <right style="double"/>
      <top/>
      <bottom style="double"/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double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74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4" fillId="0" borderId="0" xfId="58" applyFont="1">
      <alignment/>
      <protection/>
    </xf>
    <xf numFmtId="0" fontId="3" fillId="0" borderId="0" xfId="58">
      <alignment/>
      <protection/>
    </xf>
    <xf numFmtId="0" fontId="6" fillId="0" borderId="0" xfId="58" applyFont="1">
      <alignment/>
      <protection/>
    </xf>
    <xf numFmtId="0" fontId="5" fillId="0" borderId="0" xfId="58" applyFont="1" applyBorder="1" applyAlignment="1">
      <alignment/>
      <protection/>
    </xf>
    <xf numFmtId="49" fontId="7" fillId="0" borderId="0" xfId="58" applyNumberFormat="1" applyFont="1" applyAlignment="1">
      <alignment horizontal="right"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left"/>
      <protection/>
    </xf>
    <xf numFmtId="0" fontId="10" fillId="0" borderId="0" xfId="58" applyFont="1" applyBorder="1" applyAlignment="1">
      <alignment horizontal="left"/>
      <protection/>
    </xf>
    <xf numFmtId="0" fontId="4" fillId="0" borderId="0" xfId="58" applyFont="1" applyBorder="1">
      <alignment/>
      <protection/>
    </xf>
    <xf numFmtId="0" fontId="10" fillId="0" borderId="10" xfId="58" applyFont="1" applyBorder="1">
      <alignment/>
      <protection/>
    </xf>
    <xf numFmtId="0" fontId="6" fillId="0" borderId="10" xfId="58" applyFont="1" applyBorder="1">
      <alignment/>
      <protection/>
    </xf>
    <xf numFmtId="49" fontId="4" fillId="0" borderId="0" xfId="58" applyNumberFormat="1" applyFont="1">
      <alignment/>
      <protection/>
    </xf>
    <xf numFmtId="0" fontId="10" fillId="0" borderId="0" xfId="58" applyFont="1">
      <alignment/>
      <protection/>
    </xf>
    <xf numFmtId="0" fontId="4" fillId="0" borderId="10" xfId="58" applyFont="1" applyBorder="1">
      <alignment/>
      <protection/>
    </xf>
    <xf numFmtId="0" fontId="6" fillId="0" borderId="11" xfId="58" applyFont="1" applyBorder="1" applyAlignment="1">
      <alignment horizontal="left"/>
      <protection/>
    </xf>
    <xf numFmtId="0" fontId="10" fillId="0" borderId="11" xfId="58" applyFont="1" applyBorder="1" applyAlignment="1">
      <alignment horizontal="left"/>
      <protection/>
    </xf>
    <xf numFmtId="0" fontId="7" fillId="0" borderId="0" xfId="58" applyFont="1">
      <alignment/>
      <protection/>
    </xf>
    <xf numFmtId="49" fontId="6" fillId="0" borderId="0" xfId="58" applyNumberFormat="1" applyFont="1" applyBorder="1" applyAlignment="1">
      <alignment horizontal="left"/>
      <protection/>
    </xf>
    <xf numFmtId="0" fontId="3" fillId="0" borderId="0" xfId="58" applyBorder="1">
      <alignment/>
      <protection/>
    </xf>
    <xf numFmtId="0" fontId="6" fillId="0" borderId="0" xfId="58" applyFont="1" applyAlignment="1">
      <alignment horizontal="left"/>
      <protection/>
    </xf>
    <xf numFmtId="0" fontId="10" fillId="0" borderId="0" xfId="58" applyFont="1" applyAlignment="1">
      <alignment horizontal="left"/>
      <protection/>
    </xf>
    <xf numFmtId="49" fontId="4" fillId="0" borderId="0" xfId="58" applyNumberFormat="1" applyFont="1" applyAlignment="1">
      <alignment horizontal="right"/>
      <protection/>
    </xf>
    <xf numFmtId="49" fontId="12" fillId="0" borderId="0" xfId="58" applyNumberFormat="1" applyFont="1" applyAlignment="1">
      <alignment horizontal="right"/>
      <protection/>
    </xf>
    <xf numFmtId="49" fontId="10" fillId="0" borderId="0" xfId="58" applyNumberFormat="1" applyFont="1">
      <alignment/>
      <protection/>
    </xf>
    <xf numFmtId="0" fontId="7" fillId="0" borderId="0" xfId="58" applyFont="1" applyBorder="1">
      <alignment/>
      <protection/>
    </xf>
    <xf numFmtId="0" fontId="7" fillId="0" borderId="10" xfId="58" applyFont="1" applyBorder="1">
      <alignment/>
      <protection/>
    </xf>
    <xf numFmtId="49" fontId="6" fillId="0" borderId="0" xfId="58" applyNumberFormat="1" applyFont="1">
      <alignment/>
      <protection/>
    </xf>
    <xf numFmtId="0" fontId="10" fillId="0" borderId="0" xfId="58" applyFont="1" applyBorder="1">
      <alignment/>
      <protection/>
    </xf>
    <xf numFmtId="0" fontId="4" fillId="0" borderId="11" xfId="58" applyFont="1" applyBorder="1">
      <alignment/>
      <protection/>
    </xf>
    <xf numFmtId="0" fontId="10" fillId="0" borderId="12" xfId="58" applyFont="1" applyBorder="1">
      <alignment/>
      <protection/>
    </xf>
    <xf numFmtId="0" fontId="14" fillId="0" borderId="0" xfId="58" applyFont="1">
      <alignment/>
      <protection/>
    </xf>
    <xf numFmtId="0" fontId="10" fillId="0" borderId="11" xfId="58" applyFont="1" applyBorder="1">
      <alignment/>
      <protection/>
    </xf>
    <xf numFmtId="0" fontId="12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0" fontId="6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49" fontId="10" fillId="0" borderId="0" xfId="58" applyNumberFormat="1" applyFont="1" applyAlignment="1">
      <alignment horizontal="left"/>
      <protection/>
    </xf>
    <xf numFmtId="0" fontId="11" fillId="0" borderId="0" xfId="58" applyFont="1">
      <alignment/>
      <protection/>
    </xf>
    <xf numFmtId="0" fontId="16" fillId="0" borderId="0" xfId="58" applyFont="1">
      <alignment/>
      <protection/>
    </xf>
    <xf numFmtId="0" fontId="17" fillId="0" borderId="0" xfId="58" applyFont="1">
      <alignment/>
      <protection/>
    </xf>
    <xf numFmtId="0" fontId="66" fillId="0" borderId="0" xfId="53" applyAlignment="1">
      <alignment/>
    </xf>
    <xf numFmtId="0" fontId="4" fillId="0" borderId="13" xfId="58" applyFont="1" applyBorder="1">
      <alignment/>
      <protection/>
    </xf>
    <xf numFmtId="0" fontId="4" fillId="0" borderId="0" xfId="58" applyFont="1">
      <alignment/>
      <protection/>
    </xf>
    <xf numFmtId="49" fontId="20" fillId="0" borderId="0" xfId="58" applyNumberFormat="1" applyFont="1" applyAlignment="1">
      <alignment horizontal="center"/>
      <protection/>
    </xf>
    <xf numFmtId="49" fontId="20" fillId="0" borderId="0" xfId="58" applyNumberFormat="1" applyFont="1" applyAlignment="1">
      <alignment/>
      <protection/>
    </xf>
    <xf numFmtId="49" fontId="9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49" fontId="9" fillId="0" borderId="0" xfId="58" applyNumberFormat="1" applyFont="1" applyAlignment="1">
      <alignment horizontal="right"/>
      <protection/>
    </xf>
    <xf numFmtId="0" fontId="6" fillId="0" borderId="0" xfId="58" applyFont="1">
      <alignment/>
      <protection/>
    </xf>
    <xf numFmtId="0" fontId="9" fillId="0" borderId="0" xfId="58" applyFont="1">
      <alignment/>
      <protection/>
    </xf>
    <xf numFmtId="0" fontId="8" fillId="0" borderId="0" xfId="58" applyFont="1">
      <alignment/>
      <protection/>
    </xf>
    <xf numFmtId="0" fontId="8" fillId="0" borderId="0" xfId="58" applyFont="1" applyBorder="1">
      <alignment/>
      <protection/>
    </xf>
    <xf numFmtId="0" fontId="8" fillId="0" borderId="14" xfId="58" applyFont="1" applyBorder="1">
      <alignment/>
      <protection/>
    </xf>
    <xf numFmtId="0" fontId="4" fillId="0" borderId="0" xfId="58" applyFont="1" applyBorder="1">
      <alignment/>
      <protection/>
    </xf>
    <xf numFmtId="0" fontId="4" fillId="0" borderId="14" xfId="58" applyFont="1" applyBorder="1">
      <alignment/>
      <protection/>
    </xf>
    <xf numFmtId="0" fontId="9" fillId="0" borderId="0" xfId="58" applyFont="1" applyBorder="1">
      <alignment/>
      <protection/>
    </xf>
    <xf numFmtId="0" fontId="23" fillId="0" borderId="14" xfId="58" applyFont="1" applyBorder="1">
      <alignment/>
      <protection/>
    </xf>
    <xf numFmtId="0" fontId="23" fillId="0" borderId="0" xfId="58" applyFont="1">
      <alignment/>
      <protection/>
    </xf>
    <xf numFmtId="0" fontId="8" fillId="0" borderId="0" xfId="58" applyFont="1" applyAlignment="1">
      <alignment horizontal="right"/>
      <protection/>
    </xf>
    <xf numFmtId="0" fontId="4" fillId="0" borderId="15" xfId="58" applyFont="1" applyBorder="1">
      <alignment/>
      <protection/>
    </xf>
    <xf numFmtId="0" fontId="9" fillId="0" borderId="14" xfId="58" applyFont="1" applyBorder="1">
      <alignment/>
      <protection/>
    </xf>
    <xf numFmtId="0" fontId="8" fillId="0" borderId="0" xfId="58" applyFont="1" applyAlignment="1">
      <alignment horizontal="left"/>
      <protection/>
    </xf>
    <xf numFmtId="49" fontId="6" fillId="0" borderId="0" xfId="58" applyNumberFormat="1" applyFont="1" applyBorder="1">
      <alignment/>
      <protection/>
    </xf>
    <xf numFmtId="49" fontId="4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6" fillId="0" borderId="16" xfId="58" applyNumberFormat="1" applyFont="1" applyBorder="1">
      <alignment/>
      <protection/>
    </xf>
    <xf numFmtId="49" fontId="20" fillId="0" borderId="0" xfId="58" applyNumberFormat="1" applyFont="1" applyAlignment="1">
      <alignment horizontal="center"/>
      <protection/>
    </xf>
    <xf numFmtId="49" fontId="9" fillId="0" borderId="0" xfId="58" applyNumberFormat="1" applyFont="1" applyAlignment="1">
      <alignment horizontal="left"/>
      <protection/>
    </xf>
    <xf numFmtId="49" fontId="22" fillId="0" borderId="0" xfId="58" applyNumberFormat="1" applyFont="1" applyAlignment="1">
      <alignment horizontal="right"/>
      <protection/>
    </xf>
    <xf numFmtId="49" fontId="9" fillId="0" borderId="0" xfId="58" applyNumberFormat="1" applyFont="1" applyAlignment="1">
      <alignment horizontal="center"/>
      <protection/>
    </xf>
    <xf numFmtId="49" fontId="24" fillId="0" borderId="0" xfId="54" applyNumberFormat="1" applyFill="1" applyBorder="1" applyAlignment="1" applyProtection="1">
      <alignment/>
      <protection/>
    </xf>
    <xf numFmtId="49" fontId="6" fillId="0" borderId="17" xfId="58" applyNumberFormat="1" applyFont="1" applyBorder="1">
      <alignment/>
      <protection/>
    </xf>
    <xf numFmtId="49" fontId="4" fillId="0" borderId="18" xfId="58" applyNumberFormat="1" applyFont="1" applyBorder="1">
      <alignment/>
      <protection/>
    </xf>
    <xf numFmtId="49" fontId="6" fillId="0" borderId="18" xfId="58" applyNumberFormat="1" applyFont="1" applyBorder="1" applyAlignment="1">
      <alignment horizontal="center"/>
      <protection/>
    </xf>
    <xf numFmtId="49" fontId="9" fillId="0" borderId="18" xfId="58" applyNumberFormat="1" applyFont="1" applyBorder="1" applyAlignment="1">
      <alignment horizontal="center"/>
      <protection/>
    </xf>
    <xf numFmtId="49" fontId="9" fillId="0" borderId="19" xfId="58" applyNumberFormat="1" applyFont="1" applyBorder="1" applyAlignment="1">
      <alignment horizontal="center"/>
      <protection/>
    </xf>
    <xf numFmtId="49" fontId="6" fillId="0" borderId="20" xfId="58" applyNumberFormat="1" applyFont="1" applyBorder="1" applyAlignment="1">
      <alignment horizontal="center"/>
      <protection/>
    </xf>
    <xf numFmtId="49" fontId="9" fillId="0" borderId="21" xfId="58" applyNumberFormat="1" applyFont="1" applyBorder="1" applyAlignment="1">
      <alignment horizontal="center"/>
      <protection/>
    </xf>
    <xf numFmtId="49" fontId="6" fillId="0" borderId="21" xfId="58" applyNumberFormat="1" applyFont="1" applyBorder="1" applyAlignment="1">
      <alignment horizontal="center"/>
      <protection/>
    </xf>
    <xf numFmtId="49" fontId="9" fillId="0" borderId="22" xfId="58" applyNumberFormat="1" applyFont="1" applyBorder="1" applyAlignment="1">
      <alignment horizontal="center"/>
      <protection/>
    </xf>
    <xf numFmtId="49" fontId="9" fillId="0" borderId="23" xfId="58" applyNumberFormat="1" applyFont="1" applyBorder="1" applyAlignment="1">
      <alignment horizontal="center"/>
      <protection/>
    </xf>
    <xf numFmtId="49" fontId="4" fillId="0" borderId="24" xfId="58" applyNumberFormat="1" applyFont="1" applyFill="1" applyBorder="1">
      <alignment/>
      <protection/>
    </xf>
    <xf numFmtId="49" fontId="9" fillId="0" borderId="25" xfId="58" applyNumberFormat="1" applyFont="1" applyBorder="1" applyAlignment="1">
      <alignment horizontal="center"/>
      <protection/>
    </xf>
    <xf numFmtId="49" fontId="9" fillId="0" borderId="20" xfId="58" applyNumberFormat="1" applyFont="1" applyBorder="1" applyAlignment="1">
      <alignment horizontal="center"/>
      <protection/>
    </xf>
    <xf numFmtId="49" fontId="4" fillId="0" borderId="21" xfId="58" applyNumberFormat="1" applyFont="1" applyFill="1" applyBorder="1">
      <alignment/>
      <protection/>
    </xf>
    <xf numFmtId="49" fontId="9" fillId="0" borderId="26" xfId="58" applyNumberFormat="1" applyFont="1" applyBorder="1" applyAlignment="1">
      <alignment horizontal="center"/>
      <protection/>
    </xf>
    <xf numFmtId="49" fontId="4" fillId="0" borderId="27" xfId="58" applyNumberFormat="1" applyFont="1" applyFill="1" applyBorder="1">
      <alignment/>
      <protection/>
    </xf>
    <xf numFmtId="49" fontId="29" fillId="0" borderId="27" xfId="58" applyNumberFormat="1" applyFont="1" applyFill="1" applyBorder="1" applyAlignment="1">
      <alignment horizontal="center"/>
      <protection/>
    </xf>
    <xf numFmtId="49" fontId="29" fillId="0" borderId="21" xfId="58" applyNumberFormat="1" applyFont="1" applyFill="1" applyBorder="1" applyAlignment="1">
      <alignment horizontal="center"/>
      <protection/>
    </xf>
    <xf numFmtId="49" fontId="9" fillId="0" borderId="27" xfId="58" applyNumberFormat="1" applyFont="1" applyBorder="1" applyAlignment="1">
      <alignment horizontal="center"/>
      <protection/>
    </xf>
    <xf numFmtId="49" fontId="9" fillId="0" borderId="28" xfId="58" applyNumberFormat="1" applyFont="1" applyBorder="1" applyAlignment="1">
      <alignment horizontal="center"/>
      <protection/>
    </xf>
    <xf numFmtId="49" fontId="9" fillId="0" borderId="29" xfId="58" applyNumberFormat="1" applyFont="1" applyBorder="1" applyAlignment="1">
      <alignment horizontal="center"/>
      <protection/>
    </xf>
    <xf numFmtId="49" fontId="4" fillId="0" borderId="29" xfId="58" applyNumberFormat="1" applyFont="1" applyFill="1" applyBorder="1">
      <alignment/>
      <protection/>
    </xf>
    <xf numFmtId="49" fontId="9" fillId="0" borderId="27" xfId="58" applyNumberFormat="1" applyFont="1" applyFill="1" applyBorder="1" applyAlignment="1">
      <alignment horizontal="center"/>
      <protection/>
    </xf>
    <xf numFmtId="49" fontId="9" fillId="0" borderId="21" xfId="58" applyNumberFormat="1" applyFont="1" applyFill="1" applyBorder="1" applyAlignment="1">
      <alignment horizontal="center"/>
      <protection/>
    </xf>
    <xf numFmtId="49" fontId="30" fillId="0" borderId="27" xfId="58" applyNumberFormat="1" applyFont="1" applyFill="1" applyBorder="1">
      <alignment/>
      <protection/>
    </xf>
    <xf numFmtId="49" fontId="29" fillId="0" borderId="24" xfId="58" applyNumberFormat="1" applyFont="1" applyFill="1" applyBorder="1" applyAlignment="1">
      <alignment horizontal="center"/>
      <protection/>
    </xf>
    <xf numFmtId="49" fontId="4" fillId="0" borderId="30" xfId="58" applyNumberFormat="1" applyFont="1" applyBorder="1">
      <alignment/>
      <protection/>
    </xf>
    <xf numFmtId="49" fontId="6" fillId="0" borderId="30" xfId="58" applyNumberFormat="1" applyFont="1" applyBorder="1">
      <alignment/>
      <protection/>
    </xf>
    <xf numFmtId="49" fontId="6" fillId="0" borderId="0" xfId="58" applyNumberFormat="1" applyFont="1" applyBorder="1">
      <alignment/>
      <protection/>
    </xf>
    <xf numFmtId="49" fontId="20" fillId="0" borderId="0" xfId="58" applyNumberFormat="1" applyFont="1" applyBorder="1" applyAlignment="1">
      <alignment horizontal="center"/>
      <protection/>
    </xf>
    <xf numFmtId="49" fontId="8" fillId="0" borderId="0" xfId="58" applyNumberFormat="1" applyFont="1" applyBorder="1" applyAlignment="1">
      <alignment horizontal="center"/>
      <protection/>
    </xf>
    <xf numFmtId="49" fontId="8" fillId="0" borderId="0" xfId="58" applyNumberFormat="1" applyFont="1" applyBorder="1" applyAlignment="1">
      <alignment/>
      <protection/>
    </xf>
    <xf numFmtId="49" fontId="8" fillId="0" borderId="0" xfId="58" applyNumberFormat="1" applyFont="1" applyAlignment="1">
      <alignment/>
      <protection/>
    </xf>
    <xf numFmtId="49" fontId="6" fillId="0" borderId="0" xfId="58" applyNumberFormat="1" applyFont="1" applyAlignment="1">
      <alignment horizontal="center"/>
      <protection/>
    </xf>
    <xf numFmtId="49" fontId="9" fillId="0" borderId="0" xfId="58" applyNumberFormat="1" applyFont="1" applyAlignment="1">
      <alignment/>
      <protection/>
    </xf>
    <xf numFmtId="49" fontId="6" fillId="0" borderId="0" xfId="58" applyNumberFormat="1" applyFont="1" applyBorder="1" applyAlignment="1">
      <alignment horizontal="right"/>
      <protection/>
    </xf>
    <xf numFmtId="49" fontId="4" fillId="0" borderId="0" xfId="58" applyNumberFormat="1" applyFont="1" applyBorder="1">
      <alignment/>
      <protection/>
    </xf>
    <xf numFmtId="49" fontId="6" fillId="0" borderId="11" xfId="58" applyNumberFormat="1" applyFont="1" applyBorder="1" applyAlignment="1">
      <alignment horizontal="left"/>
      <protection/>
    </xf>
    <xf numFmtId="49" fontId="6" fillId="0" borderId="12" xfId="58" applyNumberFormat="1" applyFont="1" applyBorder="1" applyAlignment="1">
      <alignment horizontal="center"/>
      <protection/>
    </xf>
    <xf numFmtId="49" fontId="26" fillId="0" borderId="0" xfId="58" applyNumberFormat="1" applyFont="1" applyBorder="1" applyAlignment="1">
      <alignment horizontal="left"/>
      <protection/>
    </xf>
    <xf numFmtId="49" fontId="6" fillId="0" borderId="0" xfId="58" applyNumberFormat="1" applyFont="1" applyBorder="1" applyAlignment="1">
      <alignment horizontal="center"/>
      <protection/>
    </xf>
    <xf numFmtId="49" fontId="9" fillId="0" borderId="0" xfId="58" applyNumberFormat="1" applyFont="1" applyBorder="1" applyAlignment="1">
      <alignment horizontal="center"/>
      <protection/>
    </xf>
    <xf numFmtId="49" fontId="6" fillId="0" borderId="30" xfId="58" applyNumberFormat="1" applyFont="1" applyBorder="1" applyAlignment="1">
      <alignment horizontal="left"/>
      <protection/>
    </xf>
    <xf numFmtId="49" fontId="6" fillId="0" borderId="31" xfId="58" applyNumberFormat="1" applyFont="1" applyBorder="1" applyAlignment="1">
      <alignment horizontal="center"/>
      <protection/>
    </xf>
    <xf numFmtId="49" fontId="6" fillId="0" borderId="11" xfId="58" applyNumberFormat="1" applyFont="1" applyBorder="1" applyAlignment="1">
      <alignment horizontal="center"/>
      <protection/>
    </xf>
    <xf numFmtId="49" fontId="6" fillId="0" borderId="10" xfId="58" applyNumberFormat="1" applyFont="1" applyBorder="1" applyAlignment="1">
      <alignment horizontal="center"/>
      <protection/>
    </xf>
    <xf numFmtId="49" fontId="4" fillId="0" borderId="0" xfId="58" applyNumberFormat="1" applyFont="1" applyBorder="1" applyAlignment="1">
      <alignment horizontal="center"/>
      <protection/>
    </xf>
    <xf numFmtId="49" fontId="5" fillId="0" borderId="0" xfId="58" applyNumberFormat="1" applyFont="1" applyBorder="1" applyAlignment="1">
      <alignment horizontal="center"/>
      <protection/>
    </xf>
    <xf numFmtId="49" fontId="4" fillId="0" borderId="16" xfId="58" applyNumberFormat="1" applyFont="1" applyBorder="1">
      <alignment/>
      <protection/>
    </xf>
    <xf numFmtId="49" fontId="26" fillId="0" borderId="30" xfId="58" applyNumberFormat="1" applyFont="1" applyBorder="1" applyAlignment="1">
      <alignment horizontal="left"/>
      <protection/>
    </xf>
    <xf numFmtId="49" fontId="26" fillId="0" borderId="32" xfId="58" applyNumberFormat="1" applyFont="1" applyBorder="1" applyAlignment="1">
      <alignment horizontal="left"/>
      <protection/>
    </xf>
    <xf numFmtId="49" fontId="6" fillId="0" borderId="30" xfId="58" applyNumberFormat="1" applyFont="1" applyBorder="1" applyAlignment="1">
      <alignment horizontal="center"/>
      <protection/>
    </xf>
    <xf numFmtId="49" fontId="4" fillId="0" borderId="10" xfId="58" applyNumberFormat="1" applyFont="1" applyBorder="1" applyAlignment="1">
      <alignment horizontal="center"/>
      <protection/>
    </xf>
    <xf numFmtId="49" fontId="26" fillId="0" borderId="0" xfId="58" applyNumberFormat="1" applyFont="1" applyBorder="1" applyAlignment="1">
      <alignment horizontal="center"/>
      <protection/>
    </xf>
    <xf numFmtId="49" fontId="26" fillId="0" borderId="30" xfId="58" applyNumberFormat="1" applyFont="1" applyBorder="1" applyAlignment="1">
      <alignment horizontal="center"/>
      <protection/>
    </xf>
    <xf numFmtId="49" fontId="26" fillId="0" borderId="32" xfId="58" applyNumberFormat="1" applyFont="1" applyBorder="1" applyAlignment="1">
      <alignment horizontal="center"/>
      <protection/>
    </xf>
    <xf numFmtId="49" fontId="4" fillId="0" borderId="30" xfId="58" applyNumberFormat="1" applyFont="1" applyBorder="1" applyAlignment="1">
      <alignment horizontal="center"/>
      <protection/>
    </xf>
    <xf numFmtId="49" fontId="9" fillId="0" borderId="0" xfId="58" applyNumberFormat="1" applyFont="1">
      <alignment/>
      <protection/>
    </xf>
    <xf numFmtId="49" fontId="9" fillId="0" borderId="16" xfId="58" applyNumberFormat="1" applyFont="1" applyBorder="1" applyAlignment="1">
      <alignment horizontal="center"/>
      <protection/>
    </xf>
    <xf numFmtId="49" fontId="9" fillId="0" borderId="0" xfId="58" applyNumberFormat="1" applyFont="1" applyBorder="1" applyAlignment="1">
      <alignment/>
      <protection/>
    </xf>
    <xf numFmtId="49" fontId="9" fillId="0" borderId="33" xfId="58" applyNumberFormat="1" applyFont="1" applyBorder="1">
      <alignment/>
      <protection/>
    </xf>
    <xf numFmtId="49" fontId="8" fillId="0" borderId="0" xfId="58" applyNumberFormat="1" applyFont="1">
      <alignment/>
      <protection/>
    </xf>
    <xf numFmtId="49" fontId="26" fillId="0" borderId="0" xfId="58" applyNumberFormat="1" applyFont="1">
      <alignment/>
      <protection/>
    </xf>
    <xf numFmtId="49" fontId="5" fillId="0" borderId="0" xfId="58" applyNumberFormat="1" applyFont="1" applyBorder="1">
      <alignment/>
      <protection/>
    </xf>
    <xf numFmtId="49" fontId="9" fillId="0" borderId="0" xfId="58" applyNumberFormat="1" applyFont="1" applyBorder="1">
      <alignment/>
      <protection/>
    </xf>
    <xf numFmtId="49" fontId="26" fillId="0" borderId="16" xfId="58" applyNumberFormat="1" applyFont="1" applyBorder="1" applyAlignment="1">
      <alignment horizontal="left"/>
      <protection/>
    </xf>
    <xf numFmtId="49" fontId="26" fillId="0" borderId="17" xfId="58" applyNumberFormat="1" applyFont="1" applyBorder="1" applyAlignment="1">
      <alignment horizontal="center"/>
      <protection/>
    </xf>
    <xf numFmtId="49" fontId="9" fillId="0" borderId="34" xfId="58" applyNumberFormat="1" applyFont="1" applyBorder="1" applyAlignment="1">
      <alignment horizontal="center"/>
      <protection/>
    </xf>
    <xf numFmtId="49" fontId="26" fillId="0" borderId="20" xfId="58" applyNumberFormat="1" applyFont="1" applyBorder="1" applyAlignment="1">
      <alignment horizontal="center"/>
      <protection/>
    </xf>
    <xf numFmtId="49" fontId="9" fillId="0" borderId="24" xfId="58" applyNumberFormat="1" applyFont="1" applyBorder="1" applyAlignment="1">
      <alignment/>
      <protection/>
    </xf>
    <xf numFmtId="49" fontId="26" fillId="0" borderId="24" xfId="58" applyNumberFormat="1" applyFont="1" applyFill="1" applyBorder="1" applyAlignment="1">
      <alignment horizontal="center"/>
      <protection/>
    </xf>
    <xf numFmtId="49" fontId="6" fillId="0" borderId="24" xfId="58" applyNumberFormat="1" applyFont="1" applyFill="1" applyBorder="1" applyAlignment="1">
      <alignment horizontal="center"/>
      <protection/>
    </xf>
    <xf numFmtId="49" fontId="9" fillId="0" borderId="21" xfId="58" applyNumberFormat="1" applyFont="1" applyBorder="1" applyAlignment="1">
      <alignment/>
      <protection/>
    </xf>
    <xf numFmtId="49" fontId="26" fillId="0" borderId="21" xfId="58" applyNumberFormat="1" applyFont="1" applyFill="1" applyBorder="1" applyAlignment="1">
      <alignment horizontal="center"/>
      <protection/>
    </xf>
    <xf numFmtId="49" fontId="6" fillId="0" borderId="21" xfId="58" applyNumberFormat="1" applyFont="1" applyFill="1" applyBorder="1" applyAlignment="1">
      <alignment horizontal="center"/>
      <protection/>
    </xf>
    <xf numFmtId="49" fontId="9" fillId="0" borderId="29" xfId="58" applyNumberFormat="1" applyFont="1" applyBorder="1" applyAlignment="1">
      <alignment/>
      <protection/>
    </xf>
    <xf numFmtId="49" fontId="26" fillId="0" borderId="29" xfId="58" applyNumberFormat="1" applyFont="1" applyFill="1" applyBorder="1" applyAlignment="1">
      <alignment horizontal="center"/>
      <protection/>
    </xf>
    <xf numFmtId="49" fontId="26" fillId="0" borderId="24" xfId="58" applyNumberFormat="1" applyFont="1" applyFill="1" applyBorder="1" applyAlignment="1">
      <alignment/>
      <protection/>
    </xf>
    <xf numFmtId="49" fontId="26" fillId="0" borderId="21" xfId="58" applyNumberFormat="1" applyFont="1" applyFill="1" applyBorder="1" applyAlignment="1">
      <alignment/>
      <protection/>
    </xf>
    <xf numFmtId="49" fontId="26" fillId="0" borderId="29" xfId="58" applyNumberFormat="1" applyFont="1" applyFill="1" applyBorder="1" applyAlignment="1">
      <alignment/>
      <protection/>
    </xf>
    <xf numFmtId="49" fontId="5" fillId="0" borderId="0" xfId="58" applyNumberFormat="1" applyFont="1" applyAlignment="1">
      <alignment/>
      <protection/>
    </xf>
    <xf numFmtId="49" fontId="33" fillId="0" borderId="0" xfId="58" applyNumberFormat="1" applyFont="1">
      <alignment/>
      <protection/>
    </xf>
    <xf numFmtId="49" fontId="6" fillId="0" borderId="29" xfId="58" applyNumberFormat="1" applyFont="1" applyFill="1" applyBorder="1" applyAlignment="1">
      <alignment horizontal="center"/>
      <protection/>
    </xf>
    <xf numFmtId="49" fontId="31" fillId="0" borderId="24" xfId="58" applyNumberFormat="1" applyFont="1" applyFill="1" applyBorder="1" applyAlignment="1">
      <alignment horizontal="center"/>
      <protection/>
    </xf>
    <xf numFmtId="49" fontId="10" fillId="0" borderId="24" xfId="58" applyNumberFormat="1" applyFont="1" applyFill="1" applyBorder="1" applyAlignment="1">
      <alignment horizontal="center"/>
      <protection/>
    </xf>
    <xf numFmtId="49" fontId="10" fillId="0" borderId="21" xfId="58" applyNumberFormat="1" applyFont="1" applyFill="1" applyBorder="1" applyAlignment="1">
      <alignment horizontal="center"/>
      <protection/>
    </xf>
    <xf numFmtId="49" fontId="20" fillId="0" borderId="0" xfId="58" applyNumberFormat="1" applyFont="1" applyBorder="1" applyAlignment="1">
      <alignment horizontal="center"/>
      <protection/>
    </xf>
    <xf numFmtId="49" fontId="4" fillId="0" borderId="35" xfId="58" applyNumberFormat="1" applyFont="1" applyBorder="1">
      <alignment/>
      <protection/>
    </xf>
    <xf numFmtId="49" fontId="9" fillId="0" borderId="36" xfId="58" applyNumberFormat="1" applyFont="1" applyBorder="1" applyAlignment="1">
      <alignment horizontal="center"/>
      <protection/>
    </xf>
    <xf numFmtId="49" fontId="8" fillId="0" borderId="37" xfId="58" applyNumberFormat="1" applyFont="1" applyBorder="1" applyAlignment="1">
      <alignment horizontal="center"/>
      <protection/>
    </xf>
    <xf numFmtId="49" fontId="9" fillId="0" borderId="38" xfId="58" applyNumberFormat="1" applyFont="1" applyBorder="1" applyAlignment="1">
      <alignment horizontal="center"/>
      <protection/>
    </xf>
    <xf numFmtId="49" fontId="9" fillId="0" borderId="39" xfId="58" applyNumberFormat="1" applyFont="1" applyBorder="1" applyAlignment="1">
      <alignment horizontal="center"/>
      <protection/>
    </xf>
    <xf numFmtId="49" fontId="9" fillId="0" borderId="40" xfId="58" applyNumberFormat="1" applyFont="1" applyBorder="1" applyAlignment="1">
      <alignment horizontal="center"/>
      <protection/>
    </xf>
    <xf numFmtId="49" fontId="8" fillId="0" borderId="41" xfId="58" applyNumberFormat="1" applyFont="1" applyBorder="1" applyAlignment="1">
      <alignment horizontal="center"/>
      <protection/>
    </xf>
    <xf numFmtId="49" fontId="9" fillId="0" borderId="42" xfId="58" applyNumberFormat="1" applyFont="1" applyBorder="1" applyAlignment="1">
      <alignment horizontal="center"/>
      <protection/>
    </xf>
    <xf numFmtId="49" fontId="9" fillId="0" borderId="43" xfId="58" applyNumberFormat="1" applyFont="1" applyBorder="1" applyAlignment="1">
      <alignment horizontal="center"/>
      <protection/>
    </xf>
    <xf numFmtId="49" fontId="27" fillId="0" borderId="44" xfId="58" applyNumberFormat="1" applyFont="1" applyBorder="1" applyAlignment="1">
      <alignment horizontal="center"/>
      <protection/>
    </xf>
    <xf numFmtId="49" fontId="27" fillId="0" borderId="45" xfId="58" applyNumberFormat="1" applyFont="1" applyBorder="1" applyAlignment="1">
      <alignment horizontal="center"/>
      <protection/>
    </xf>
    <xf numFmtId="49" fontId="27" fillId="0" borderId="46" xfId="58" applyNumberFormat="1" applyFont="1" applyBorder="1" applyAlignment="1">
      <alignment horizontal="center"/>
      <protection/>
    </xf>
    <xf numFmtId="49" fontId="27" fillId="0" borderId="47" xfId="58" applyNumberFormat="1" applyFont="1" applyBorder="1" applyAlignment="1">
      <alignment horizontal="center"/>
      <protection/>
    </xf>
    <xf numFmtId="49" fontId="27" fillId="0" borderId="48" xfId="58" applyNumberFormat="1" applyFont="1" applyBorder="1" applyAlignment="1">
      <alignment horizontal="center"/>
      <protection/>
    </xf>
    <xf numFmtId="49" fontId="27" fillId="0" borderId="42" xfId="58" applyNumberFormat="1" applyFont="1" applyBorder="1" applyAlignment="1">
      <alignment horizontal="center"/>
      <protection/>
    </xf>
    <xf numFmtId="49" fontId="27" fillId="0" borderId="43" xfId="58" applyNumberFormat="1" applyFont="1" applyBorder="1" applyAlignment="1">
      <alignment horizontal="center"/>
      <protection/>
    </xf>
    <xf numFmtId="49" fontId="4" fillId="0" borderId="0" xfId="58" applyNumberFormat="1" applyFont="1" applyBorder="1">
      <alignment/>
      <protection/>
    </xf>
    <xf numFmtId="49" fontId="9" fillId="0" borderId="0" xfId="58" applyNumberFormat="1" applyFont="1" applyBorder="1" applyAlignment="1">
      <alignment horizontal="center"/>
      <protection/>
    </xf>
    <xf numFmtId="49" fontId="26" fillId="0" borderId="0" xfId="58" applyNumberFormat="1" applyFont="1">
      <alignment/>
      <protection/>
    </xf>
    <xf numFmtId="49" fontId="9" fillId="0" borderId="0" xfId="58" applyNumberFormat="1" applyFont="1" applyBorder="1">
      <alignment/>
      <protection/>
    </xf>
    <xf numFmtId="49" fontId="10" fillId="0" borderId="0" xfId="58" applyNumberFormat="1" applyFont="1" applyBorder="1" applyAlignment="1">
      <alignment horizontal="right"/>
      <protection/>
    </xf>
    <xf numFmtId="0" fontId="25" fillId="0" borderId="0" xfId="58" applyFont="1" applyAlignment="1">
      <alignment horizontal="center" vertical="center"/>
      <protection/>
    </xf>
    <xf numFmtId="0" fontId="36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3" fillId="0" borderId="0" xfId="58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Border="1" applyAlignment="1">
      <alignment/>
      <protection/>
    </xf>
    <xf numFmtId="0" fontId="9" fillId="0" borderId="0" xfId="58" applyFont="1" applyBorder="1" applyAlignment="1">
      <alignment horizontal="left"/>
      <protection/>
    </xf>
    <xf numFmtId="0" fontId="4" fillId="0" borderId="0" xfId="58" applyFont="1" applyAlignment="1">
      <alignment horizontal="left"/>
      <protection/>
    </xf>
    <xf numFmtId="0" fontId="7" fillId="0" borderId="0" xfId="58" applyNumberFormat="1" applyFont="1" applyAlignment="1">
      <alignment horizontal="right"/>
      <protection/>
    </xf>
    <xf numFmtId="0" fontId="13" fillId="0" borderId="0" xfId="58" applyNumberFormat="1" applyFont="1" applyAlignment="1">
      <alignment horizontal="right"/>
      <protection/>
    </xf>
    <xf numFmtId="0" fontId="3" fillId="0" borderId="0" xfId="58" applyFont="1">
      <alignment/>
      <protection/>
    </xf>
    <xf numFmtId="0" fontId="4" fillId="0" borderId="11" xfId="58" applyFont="1" applyBorder="1" applyAlignment="1">
      <alignment/>
      <protection/>
    </xf>
    <xf numFmtId="0" fontId="13" fillId="0" borderId="12" xfId="58" applyFont="1" applyBorder="1" applyAlignment="1">
      <alignment/>
      <protection/>
    </xf>
    <xf numFmtId="0" fontId="4" fillId="0" borderId="0" xfId="58" applyFont="1" applyAlignment="1">
      <alignment/>
      <protection/>
    </xf>
    <xf numFmtId="0" fontId="4" fillId="0" borderId="30" xfId="58" applyFont="1" applyBorder="1" applyAlignment="1">
      <alignment/>
      <protection/>
    </xf>
    <xf numFmtId="0" fontId="7" fillId="0" borderId="31" xfId="58" applyFont="1" applyBorder="1" applyAlignment="1">
      <alignment/>
      <protection/>
    </xf>
    <xf numFmtId="0" fontId="7" fillId="0" borderId="0" xfId="58" applyFont="1" applyBorder="1" applyAlignment="1">
      <alignment/>
      <protection/>
    </xf>
    <xf numFmtId="0" fontId="13" fillId="0" borderId="10" xfId="58" applyFont="1" applyBorder="1" applyAlignment="1">
      <alignment/>
      <protection/>
    </xf>
    <xf numFmtId="0" fontId="7" fillId="0" borderId="10" xfId="58" applyFont="1" applyBorder="1" applyAlignment="1">
      <alignment/>
      <protection/>
    </xf>
    <xf numFmtId="0" fontId="4" fillId="0" borderId="10" xfId="58" applyFont="1" applyBorder="1" applyAlignment="1">
      <alignment/>
      <protection/>
    </xf>
    <xf numFmtId="0" fontId="7" fillId="0" borderId="0" xfId="58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49" fontId="26" fillId="0" borderId="0" xfId="58" applyNumberFormat="1" applyFont="1" applyAlignment="1">
      <alignment horizontal="center"/>
      <protection/>
    </xf>
    <xf numFmtId="0" fontId="13" fillId="0" borderId="0" xfId="58" applyNumberFormat="1" applyFont="1">
      <alignment/>
      <protection/>
    </xf>
    <xf numFmtId="0" fontId="13" fillId="0" borderId="0" xfId="58" applyFont="1" applyBorder="1" applyAlignment="1">
      <alignment/>
      <protection/>
    </xf>
    <xf numFmtId="0" fontId="13" fillId="0" borderId="12" xfId="58" applyFont="1" applyBorder="1" applyAlignment="1">
      <alignment horizontal="right"/>
      <protection/>
    </xf>
    <xf numFmtId="49" fontId="15" fillId="0" borderId="0" xfId="58" applyNumberFormat="1" applyFont="1">
      <alignment/>
      <protection/>
    </xf>
    <xf numFmtId="0" fontId="7" fillId="0" borderId="11" xfId="58" applyFont="1" applyBorder="1">
      <alignment/>
      <protection/>
    </xf>
    <xf numFmtId="0" fontId="13" fillId="0" borderId="31" xfId="58" applyFont="1" applyBorder="1" applyAlignment="1">
      <alignment/>
      <protection/>
    </xf>
    <xf numFmtId="0" fontId="13" fillId="0" borderId="10" xfId="58" applyFont="1" applyBorder="1">
      <alignment/>
      <protection/>
    </xf>
    <xf numFmtId="49" fontId="4" fillId="0" borderId="11" xfId="58" applyNumberFormat="1" applyFont="1" applyBorder="1">
      <alignment/>
      <protection/>
    </xf>
    <xf numFmtId="0" fontId="13" fillId="0" borderId="12" xfId="58" applyNumberFormat="1" applyFont="1" applyBorder="1">
      <alignment/>
      <protection/>
    </xf>
    <xf numFmtId="49" fontId="4" fillId="0" borderId="49" xfId="58" applyNumberFormat="1" applyFont="1" applyBorder="1" applyAlignment="1">
      <alignment horizontal="center"/>
      <protection/>
    </xf>
    <xf numFmtId="49" fontId="4" fillId="0" borderId="11" xfId="58" applyNumberFormat="1" applyFont="1" applyBorder="1" applyAlignment="1">
      <alignment horizontal="center"/>
      <protection/>
    </xf>
    <xf numFmtId="49" fontId="7" fillId="0" borderId="0" xfId="58" applyNumberFormat="1" applyFont="1">
      <alignment/>
      <protection/>
    </xf>
    <xf numFmtId="0" fontId="13" fillId="0" borderId="12" xfId="58" applyFont="1" applyBorder="1">
      <alignment/>
      <protection/>
    </xf>
    <xf numFmtId="0" fontId="13" fillId="0" borderId="0" xfId="58" applyFont="1">
      <alignment/>
      <protection/>
    </xf>
    <xf numFmtId="49" fontId="13" fillId="0" borderId="50" xfId="58" applyNumberFormat="1" applyFont="1" applyBorder="1" applyAlignment="1">
      <alignment horizontal="left"/>
      <protection/>
    </xf>
    <xf numFmtId="49" fontId="13" fillId="0" borderId="0" xfId="58" applyNumberFormat="1" applyFont="1" applyBorder="1" applyAlignment="1">
      <alignment horizontal="left"/>
      <protection/>
    </xf>
    <xf numFmtId="0" fontId="4" fillId="0" borderId="49" xfId="58" applyFont="1" applyBorder="1" applyAlignment="1">
      <alignment horizontal="center"/>
      <protection/>
    </xf>
    <xf numFmtId="0" fontId="4" fillId="0" borderId="50" xfId="58" applyFont="1" applyBorder="1">
      <alignment/>
      <protection/>
    </xf>
    <xf numFmtId="0" fontId="13" fillId="0" borderId="0" xfId="58" applyFont="1" applyBorder="1">
      <alignment/>
      <protection/>
    </xf>
    <xf numFmtId="49" fontId="4" fillId="0" borderId="0" xfId="58" applyNumberFormat="1" applyFont="1" applyBorder="1" applyAlignment="1">
      <alignment/>
      <protection/>
    </xf>
    <xf numFmtId="49" fontId="6" fillId="0" borderId="0" xfId="58" applyNumberFormat="1" applyFont="1" applyBorder="1" applyAlignment="1">
      <alignment/>
      <protection/>
    </xf>
    <xf numFmtId="0" fontId="6" fillId="0" borderId="0" xfId="58" applyFont="1" applyBorder="1" applyAlignment="1">
      <alignment/>
      <protection/>
    </xf>
    <xf numFmtId="0" fontId="12" fillId="0" borderId="0" xfId="58" applyFont="1" applyAlignment="1">
      <alignment/>
      <protection/>
    </xf>
    <xf numFmtId="0" fontId="10" fillId="0" borderId="0" xfId="58" applyFont="1" applyBorder="1" applyAlignme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Border="1" applyAlignment="1">
      <alignment/>
      <protection/>
    </xf>
    <xf numFmtId="0" fontId="37" fillId="0" borderId="0" xfId="58" applyFont="1">
      <alignment/>
      <protection/>
    </xf>
    <xf numFmtId="0" fontId="38" fillId="0" borderId="0" xfId="58" applyFont="1" applyBorder="1" applyAlignment="1">
      <alignment/>
      <protection/>
    </xf>
    <xf numFmtId="0" fontId="38" fillId="0" borderId="0" xfId="58" applyFont="1" applyAlignment="1">
      <alignment/>
      <protection/>
    </xf>
    <xf numFmtId="0" fontId="26" fillId="0" borderId="0" xfId="58" applyFont="1" applyBorder="1" applyAlignment="1">
      <alignment horizontal="right"/>
      <protection/>
    </xf>
    <xf numFmtId="0" fontId="37" fillId="0" borderId="0" xfId="58" applyFont="1" applyAlignment="1">
      <alignment/>
      <protection/>
    </xf>
    <xf numFmtId="0" fontId="4" fillId="0" borderId="0" xfId="58" applyFont="1" applyBorder="1" applyAlignment="1">
      <alignment horizontal="right"/>
      <protection/>
    </xf>
    <xf numFmtId="0" fontId="6" fillId="0" borderId="0" xfId="58" applyFont="1" applyBorder="1" applyAlignment="1">
      <alignment horizontal="right"/>
      <protection/>
    </xf>
    <xf numFmtId="0" fontId="3" fillId="0" borderId="0" xfId="58" applyAlignment="1">
      <alignment/>
      <protection/>
    </xf>
    <xf numFmtId="0" fontId="15" fillId="0" borderId="0" xfId="58" applyFont="1" applyAlignment="1">
      <alignment/>
      <protection/>
    </xf>
    <xf numFmtId="49" fontId="31" fillId="0" borderId="0" xfId="58" applyNumberFormat="1" applyFont="1" applyBorder="1" applyAlignment="1">
      <alignment horizontal="right"/>
      <protection/>
    </xf>
    <xf numFmtId="49" fontId="15" fillId="0" borderId="0" xfId="58" applyNumberFormat="1" applyFont="1" applyBorder="1" applyAlignment="1">
      <alignment horizontal="right"/>
      <protection/>
    </xf>
    <xf numFmtId="0" fontId="3" fillId="0" borderId="0" xfId="58" applyBorder="1" applyAlignment="1">
      <alignment horizontal="right"/>
      <protection/>
    </xf>
    <xf numFmtId="0" fontId="3" fillId="0" borderId="0" xfId="58" applyBorder="1" applyAlignment="1">
      <alignment/>
      <protection/>
    </xf>
    <xf numFmtId="0" fontId="4" fillId="0" borderId="51" xfId="58" applyFont="1" applyBorder="1" applyAlignment="1">
      <alignment/>
      <protection/>
    </xf>
    <xf numFmtId="0" fontId="4" fillId="0" borderId="31" xfId="58" applyFont="1" applyBorder="1" applyAlignment="1">
      <alignment/>
      <protection/>
    </xf>
    <xf numFmtId="49" fontId="9" fillId="0" borderId="24" xfId="58" applyNumberFormat="1" applyFont="1" applyBorder="1" applyAlignment="1">
      <alignment horizontal="left"/>
      <protection/>
    </xf>
    <xf numFmtId="49" fontId="9" fillId="0" borderId="21" xfId="58" applyNumberFormat="1" applyFont="1" applyBorder="1" applyAlignment="1">
      <alignment horizontal="left"/>
      <protection/>
    </xf>
    <xf numFmtId="49" fontId="9" fillId="0" borderId="29" xfId="58" applyNumberFormat="1" applyFont="1" applyBorder="1" applyAlignment="1">
      <alignment horizontal="left"/>
      <protection/>
    </xf>
    <xf numFmtId="49" fontId="20" fillId="0" borderId="52" xfId="58" applyNumberFormat="1" applyFont="1" applyBorder="1" applyAlignment="1">
      <alignment/>
      <protection/>
    </xf>
    <xf numFmtId="49" fontId="20" fillId="0" borderId="53" xfId="58" applyNumberFormat="1" applyFont="1" applyBorder="1" applyAlignment="1">
      <alignment/>
      <protection/>
    </xf>
    <xf numFmtId="49" fontId="8" fillId="0" borderId="54" xfId="58" applyNumberFormat="1" applyFont="1" applyBorder="1" applyAlignment="1">
      <alignment horizontal="center"/>
      <protection/>
    </xf>
    <xf numFmtId="49" fontId="20" fillId="0" borderId="55" xfId="58" applyNumberFormat="1" applyFont="1" applyBorder="1" applyAlignment="1">
      <alignment/>
      <protection/>
    </xf>
    <xf numFmtId="49" fontId="8" fillId="0" borderId="56" xfId="58" applyNumberFormat="1" applyFont="1" applyBorder="1" applyAlignment="1">
      <alignment horizontal="center"/>
      <protection/>
    </xf>
    <xf numFmtId="49" fontId="20" fillId="0" borderId="57" xfId="58" applyNumberFormat="1" applyFont="1" applyBorder="1" applyAlignment="1">
      <alignment/>
      <protection/>
    </xf>
    <xf numFmtId="49" fontId="39" fillId="0" borderId="24" xfId="58" applyNumberFormat="1" applyFont="1" applyFill="1" applyBorder="1" applyAlignment="1">
      <alignment horizontal="center"/>
      <protection/>
    </xf>
    <xf numFmtId="49" fontId="39" fillId="0" borderId="21" xfId="58" applyNumberFormat="1" applyFont="1" applyFill="1" applyBorder="1" applyAlignment="1">
      <alignment horizontal="center"/>
      <protection/>
    </xf>
    <xf numFmtId="49" fontId="40" fillId="0" borderId="21" xfId="58" applyNumberFormat="1" applyFont="1" applyFill="1" applyBorder="1" applyAlignment="1">
      <alignment horizontal="center"/>
      <protection/>
    </xf>
    <xf numFmtId="49" fontId="38" fillId="0" borderId="0" xfId="58" applyNumberFormat="1" applyFont="1">
      <alignment/>
      <protection/>
    </xf>
    <xf numFmtId="49" fontId="28" fillId="0" borderId="44" xfId="58" applyNumberFormat="1" applyFont="1" applyBorder="1" applyAlignment="1">
      <alignment horizontal="center"/>
      <protection/>
    </xf>
    <xf numFmtId="49" fontId="28" fillId="0" borderId="45" xfId="58" applyNumberFormat="1" applyFont="1" applyBorder="1" applyAlignment="1">
      <alignment horizontal="center"/>
      <protection/>
    </xf>
    <xf numFmtId="49" fontId="28" fillId="0" borderId="47" xfId="58" applyNumberFormat="1" applyFont="1" applyBorder="1" applyAlignment="1">
      <alignment horizontal="center"/>
      <protection/>
    </xf>
    <xf numFmtId="49" fontId="28" fillId="0" borderId="46" xfId="58" applyNumberFormat="1" applyFont="1" applyBorder="1" applyAlignment="1">
      <alignment horizontal="center"/>
      <protection/>
    </xf>
    <xf numFmtId="49" fontId="28" fillId="0" borderId="48" xfId="58" applyNumberFormat="1" applyFont="1" applyBorder="1" applyAlignment="1">
      <alignment horizontal="center"/>
      <protection/>
    </xf>
    <xf numFmtId="49" fontId="28" fillId="0" borderId="42" xfId="58" applyNumberFormat="1" applyFont="1" applyBorder="1" applyAlignment="1">
      <alignment horizontal="center"/>
      <protection/>
    </xf>
    <xf numFmtId="49" fontId="28" fillId="0" borderId="43" xfId="58" applyNumberFormat="1" applyFont="1" applyBorder="1" applyAlignment="1">
      <alignment horizontal="center"/>
      <protection/>
    </xf>
    <xf numFmtId="49" fontId="4" fillId="0" borderId="58" xfId="58" applyNumberFormat="1" applyFont="1" applyBorder="1">
      <alignment/>
      <protection/>
    </xf>
    <xf numFmtId="49" fontId="9" fillId="0" borderId="59" xfId="58" applyNumberFormat="1" applyFont="1" applyBorder="1" applyAlignment="1">
      <alignment horizontal="center"/>
      <protection/>
    </xf>
    <xf numFmtId="49" fontId="8" fillId="0" borderId="60" xfId="58" applyNumberFormat="1" applyFont="1" applyBorder="1" applyAlignment="1">
      <alignment horizontal="center"/>
      <protection/>
    </xf>
    <xf numFmtId="49" fontId="9" fillId="0" borderId="10" xfId="58" applyNumberFormat="1" applyFont="1" applyBorder="1" applyAlignment="1">
      <alignment horizontal="center"/>
      <protection/>
    </xf>
    <xf numFmtId="49" fontId="9" fillId="0" borderId="61" xfId="58" applyNumberFormat="1" applyFont="1" applyBorder="1" applyAlignment="1">
      <alignment horizontal="center"/>
      <protection/>
    </xf>
    <xf numFmtId="49" fontId="9" fillId="0" borderId="62" xfId="58" applyNumberFormat="1" applyFont="1" applyBorder="1" applyAlignment="1">
      <alignment horizontal="center"/>
      <protection/>
    </xf>
    <xf numFmtId="49" fontId="8" fillId="0" borderId="63" xfId="58" applyNumberFormat="1" applyFont="1" applyBorder="1" applyAlignment="1">
      <alignment horizontal="center"/>
      <protection/>
    </xf>
    <xf numFmtId="49" fontId="9" fillId="0" borderId="64" xfId="58" applyNumberFormat="1" applyFont="1" applyBorder="1" applyAlignment="1">
      <alignment horizontal="center"/>
      <protection/>
    </xf>
    <xf numFmtId="49" fontId="9" fillId="0" borderId="65" xfId="58" applyNumberFormat="1" applyFont="1" applyBorder="1" applyAlignment="1">
      <alignment horizontal="center"/>
      <protection/>
    </xf>
    <xf numFmtId="49" fontId="9" fillId="0" borderId="66" xfId="58" applyNumberFormat="1" applyFont="1" applyBorder="1" applyAlignment="1">
      <alignment horizontal="center"/>
      <protection/>
    </xf>
    <xf numFmtId="49" fontId="8" fillId="0" borderId="67" xfId="58" applyNumberFormat="1" applyFont="1" applyBorder="1" applyAlignment="1">
      <alignment horizontal="center"/>
      <protection/>
    </xf>
    <xf numFmtId="49" fontId="8" fillId="0" borderId="21" xfId="58" applyNumberFormat="1" applyFont="1" applyBorder="1" applyAlignment="1">
      <alignment horizontal="center"/>
      <protection/>
    </xf>
    <xf numFmtId="49" fontId="8" fillId="0" borderId="68" xfId="58" applyNumberFormat="1" applyFont="1" applyBorder="1" applyAlignment="1">
      <alignment horizontal="center"/>
      <protection/>
    </xf>
    <xf numFmtId="49" fontId="8" fillId="0" borderId="69" xfId="58" applyNumberFormat="1" applyFont="1" applyBorder="1" applyAlignment="1">
      <alignment horizontal="center"/>
      <protection/>
    </xf>
    <xf numFmtId="49" fontId="8" fillId="0" borderId="31" xfId="58" applyNumberFormat="1" applyFont="1" applyBorder="1" applyAlignment="1">
      <alignment horizontal="center"/>
      <protection/>
    </xf>
    <xf numFmtId="49" fontId="23" fillId="0" borderId="24" xfId="58" applyNumberFormat="1" applyFont="1" applyBorder="1" applyAlignment="1">
      <alignment horizontal="center"/>
      <protection/>
    </xf>
    <xf numFmtId="49" fontId="23" fillId="0" borderId="21" xfId="58" applyNumberFormat="1" applyFont="1" applyBorder="1" applyAlignment="1">
      <alignment horizontal="center"/>
      <protection/>
    </xf>
    <xf numFmtId="49" fontId="8" fillId="0" borderId="24" xfId="58" applyNumberFormat="1" applyFont="1" applyBorder="1" applyAlignment="1">
      <alignment horizontal="center"/>
      <protection/>
    </xf>
    <xf numFmtId="49" fontId="8" fillId="0" borderId="64" xfId="58" applyNumberFormat="1" applyFont="1" applyBorder="1" applyAlignment="1">
      <alignment horizontal="center"/>
      <protection/>
    </xf>
    <xf numFmtId="49" fontId="8" fillId="0" borderId="65" xfId="58" applyNumberFormat="1" applyFont="1" applyBorder="1" applyAlignment="1">
      <alignment horizontal="center"/>
      <protection/>
    </xf>
    <xf numFmtId="49" fontId="9" fillId="0" borderId="0" xfId="58" applyNumberFormat="1" applyFont="1" applyAlignment="1">
      <alignment horizontal="left"/>
      <protection/>
    </xf>
    <xf numFmtId="49" fontId="22" fillId="0" borderId="0" xfId="58" applyNumberFormat="1" applyFont="1" applyAlignment="1">
      <alignment horizontal="right"/>
      <protection/>
    </xf>
    <xf numFmtId="49" fontId="8" fillId="0" borderId="0" xfId="58" applyNumberFormat="1" applyFont="1">
      <alignment/>
      <protection/>
    </xf>
    <xf numFmtId="49" fontId="8" fillId="0" borderId="0" xfId="58" applyNumberFormat="1" applyFont="1" applyAlignment="1">
      <alignment/>
      <protection/>
    </xf>
    <xf numFmtId="49" fontId="9" fillId="0" borderId="0" xfId="58" applyNumberFormat="1" applyFont="1" applyAlignment="1">
      <alignment/>
      <protection/>
    </xf>
    <xf numFmtId="49" fontId="6" fillId="0" borderId="70" xfId="58" applyNumberFormat="1" applyFont="1" applyBorder="1">
      <alignment/>
      <protection/>
    </xf>
    <xf numFmtId="49" fontId="4" fillId="0" borderId="71" xfId="58" applyNumberFormat="1" applyFont="1" applyBorder="1">
      <alignment/>
      <protection/>
    </xf>
    <xf numFmtId="49" fontId="6" fillId="0" borderId="71" xfId="58" applyNumberFormat="1" applyFont="1" applyBorder="1" applyAlignment="1">
      <alignment horizontal="center"/>
      <protection/>
    </xf>
    <xf numFmtId="49" fontId="9" fillId="0" borderId="71" xfId="58" applyNumberFormat="1" applyFont="1" applyBorder="1" applyAlignment="1">
      <alignment horizontal="center"/>
      <protection/>
    </xf>
    <xf numFmtId="49" fontId="9" fillId="0" borderId="72" xfId="58" applyNumberFormat="1" applyFont="1" applyBorder="1" applyAlignment="1">
      <alignment horizontal="center"/>
      <protection/>
    </xf>
    <xf numFmtId="49" fontId="6" fillId="0" borderId="73" xfId="58" applyNumberFormat="1" applyFont="1" applyBorder="1" applyAlignment="1">
      <alignment horizontal="center"/>
      <protection/>
    </xf>
    <xf numFmtId="49" fontId="9" fillId="0" borderId="45" xfId="58" applyNumberFormat="1" applyFont="1" applyBorder="1" applyAlignment="1">
      <alignment horizontal="center"/>
      <protection/>
    </xf>
    <xf numFmtId="49" fontId="6" fillId="0" borderId="45" xfId="58" applyNumberFormat="1" applyFont="1" applyBorder="1" applyAlignment="1">
      <alignment horizontal="center"/>
      <protection/>
    </xf>
    <xf numFmtId="49" fontId="9" fillId="0" borderId="74" xfId="58" applyNumberFormat="1" applyFont="1" applyBorder="1" applyAlignment="1">
      <alignment horizontal="center"/>
      <protection/>
    </xf>
    <xf numFmtId="49" fontId="9" fillId="0" borderId="75" xfId="58" applyNumberFormat="1" applyFont="1" applyBorder="1" applyAlignment="1">
      <alignment horizontal="center"/>
      <protection/>
    </xf>
    <xf numFmtId="49" fontId="9" fillId="0" borderId="76" xfId="58" applyNumberFormat="1" applyFont="1" applyBorder="1" applyAlignment="1">
      <alignment horizontal="center"/>
      <protection/>
    </xf>
    <xf numFmtId="49" fontId="4" fillId="0" borderId="77" xfId="58" applyNumberFormat="1" applyFont="1" applyBorder="1">
      <alignment/>
      <protection/>
    </xf>
    <xf numFmtId="49" fontId="28" fillId="0" borderId="78" xfId="58" applyNumberFormat="1" applyFont="1" applyBorder="1" applyAlignment="1">
      <alignment horizontal="center"/>
      <protection/>
    </xf>
    <xf numFmtId="49" fontId="28" fillId="0" borderId="78" xfId="58" applyNumberFormat="1" applyFont="1" applyBorder="1" applyAlignment="1">
      <alignment horizontal="center"/>
      <protection/>
    </xf>
    <xf numFmtId="49" fontId="9" fillId="0" borderId="73" xfId="58" applyNumberFormat="1" applyFont="1" applyBorder="1" applyAlignment="1">
      <alignment horizontal="center"/>
      <protection/>
    </xf>
    <xf numFmtId="49" fontId="9" fillId="0" borderId="45" xfId="58" applyNumberFormat="1" applyFont="1" applyBorder="1">
      <alignment/>
      <protection/>
    </xf>
    <xf numFmtId="49" fontId="4" fillId="0" borderId="45" xfId="58" applyNumberFormat="1" applyFont="1" applyBorder="1">
      <alignment/>
      <protection/>
    </xf>
    <xf numFmtId="49" fontId="28" fillId="0" borderId="45" xfId="58" applyNumberFormat="1" applyFont="1" applyBorder="1" applyAlignment="1">
      <alignment horizontal="center"/>
      <protection/>
    </xf>
    <xf numFmtId="49" fontId="9" fillId="0" borderId="77" xfId="58" applyNumberFormat="1" applyFont="1" applyBorder="1">
      <alignment/>
      <protection/>
    </xf>
    <xf numFmtId="49" fontId="9" fillId="0" borderId="77" xfId="58" applyNumberFormat="1" applyFont="1" applyBorder="1" applyAlignment="1">
      <alignment horizontal="center"/>
      <protection/>
    </xf>
    <xf numFmtId="49" fontId="9" fillId="0" borderId="78" xfId="58" applyNumberFormat="1" applyFont="1" applyBorder="1" applyAlignment="1">
      <alignment horizontal="center"/>
      <protection/>
    </xf>
    <xf numFmtId="49" fontId="40" fillId="0" borderId="77" xfId="58" applyNumberFormat="1" applyFont="1" applyBorder="1">
      <alignment/>
      <protection/>
    </xf>
    <xf numFmtId="49" fontId="9" fillId="0" borderId="45" xfId="58" applyNumberFormat="1" applyFont="1" applyBorder="1" applyAlignment="1">
      <alignment horizontal="center"/>
      <protection/>
    </xf>
    <xf numFmtId="49" fontId="40" fillId="0" borderId="45" xfId="58" applyNumberFormat="1" applyFont="1" applyBorder="1">
      <alignment/>
      <protection/>
    </xf>
    <xf numFmtId="49" fontId="28" fillId="0" borderId="77" xfId="58" applyNumberFormat="1" applyFont="1" applyBorder="1" applyAlignment="1">
      <alignment horizontal="center"/>
      <protection/>
    </xf>
    <xf numFmtId="49" fontId="9" fillId="0" borderId="79" xfId="58" applyNumberFormat="1" applyFont="1" applyBorder="1" applyAlignment="1">
      <alignment horizontal="center"/>
      <protection/>
    </xf>
    <xf numFmtId="49" fontId="9" fillId="0" borderId="80" xfId="58" applyNumberFormat="1" applyFont="1" applyBorder="1">
      <alignment/>
      <protection/>
    </xf>
    <xf numFmtId="49" fontId="9" fillId="0" borderId="80" xfId="58" applyNumberFormat="1" applyFont="1" applyBorder="1" applyAlignment="1">
      <alignment horizontal="center"/>
      <protection/>
    </xf>
    <xf numFmtId="49" fontId="28" fillId="0" borderId="80" xfId="58" applyNumberFormat="1" applyFont="1" applyBorder="1" applyAlignment="1">
      <alignment horizontal="center"/>
      <protection/>
    </xf>
    <xf numFmtId="49" fontId="40" fillId="0" borderId="80" xfId="58" applyNumberFormat="1" applyFont="1" applyBorder="1">
      <alignment/>
      <protection/>
    </xf>
    <xf numFmtId="49" fontId="9" fillId="0" borderId="80" xfId="58" applyNumberFormat="1" applyFont="1" applyBorder="1" applyAlignment="1">
      <alignment horizontal="center"/>
      <protection/>
    </xf>
    <xf numFmtId="49" fontId="28" fillId="0" borderId="80" xfId="58" applyNumberFormat="1" applyFont="1" applyBorder="1" applyAlignment="1">
      <alignment horizontal="center"/>
      <protection/>
    </xf>
    <xf numFmtId="49" fontId="40" fillId="0" borderId="78" xfId="58" applyNumberFormat="1" applyFont="1" applyBorder="1">
      <alignment/>
      <protection/>
    </xf>
    <xf numFmtId="49" fontId="40" fillId="0" borderId="77" xfId="58" applyNumberFormat="1" applyFont="1" applyBorder="1">
      <alignment/>
      <protection/>
    </xf>
    <xf numFmtId="49" fontId="40" fillId="0" borderId="78" xfId="58" applyNumberFormat="1" applyFont="1" applyBorder="1">
      <alignment/>
      <protection/>
    </xf>
    <xf numFmtId="49" fontId="40" fillId="0" borderId="45" xfId="58" applyNumberFormat="1" applyFont="1" applyBorder="1">
      <alignment/>
      <protection/>
    </xf>
    <xf numFmtId="49" fontId="40" fillId="0" borderId="80" xfId="58" applyNumberFormat="1" applyFont="1" applyBorder="1">
      <alignment/>
      <protection/>
    </xf>
    <xf numFmtId="0" fontId="5" fillId="0" borderId="0" xfId="58" applyFont="1" applyBorder="1" applyAlignment="1">
      <alignment horizontal="left"/>
      <protection/>
    </xf>
    <xf numFmtId="0" fontId="6" fillId="0" borderId="30" xfId="58" applyFont="1" applyBorder="1" applyAlignment="1">
      <alignment horizontal="left"/>
      <protection/>
    </xf>
    <xf numFmtId="0" fontId="8" fillId="0" borderId="0" xfId="58" applyFont="1" applyAlignment="1">
      <alignment horizontal="center"/>
      <protection/>
    </xf>
    <xf numFmtId="0" fontId="6" fillId="0" borderId="12" xfId="58" applyFont="1" applyBorder="1" applyAlignment="1">
      <alignment horizontal="right"/>
      <protection/>
    </xf>
    <xf numFmtId="0" fontId="6" fillId="0" borderId="51" xfId="58" applyFont="1" applyBorder="1" applyAlignment="1">
      <alignment horizontal="center"/>
      <protection/>
    </xf>
    <xf numFmtId="14" fontId="9" fillId="0" borderId="0" xfId="58" applyNumberFormat="1" applyFont="1" applyAlignment="1">
      <alignment horizontal="center"/>
      <protection/>
    </xf>
    <xf numFmtId="0" fontId="6" fillId="0" borderId="31" xfId="58" applyFont="1" applyBorder="1" applyAlignment="1">
      <alignment horizontal="left"/>
      <protection/>
    </xf>
    <xf numFmtId="49" fontId="4" fillId="0" borderId="24" xfId="58" applyNumberFormat="1" applyFont="1" applyBorder="1" applyAlignment="1">
      <alignment horizontal="center"/>
      <protection/>
    </xf>
    <xf numFmtId="49" fontId="4" fillId="0" borderId="0" xfId="58" applyNumberFormat="1" applyFont="1" applyBorder="1" applyAlignment="1">
      <alignment horizontal="center"/>
      <protection/>
    </xf>
    <xf numFmtId="49" fontId="4" fillId="0" borderId="12" xfId="58" applyNumberFormat="1" applyFont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6" fillId="0" borderId="21" xfId="58" applyFont="1" applyBorder="1" applyAlignment="1">
      <alignment horizontal="center"/>
      <protection/>
    </xf>
    <xf numFmtId="49" fontId="11" fillId="0" borderId="0" xfId="58" applyNumberFormat="1" applyFont="1" applyBorder="1" applyAlignment="1">
      <alignment horizontal="left"/>
      <protection/>
    </xf>
    <xf numFmtId="49" fontId="4" fillId="0" borderId="49" xfId="58" applyNumberFormat="1" applyFont="1" applyBorder="1" applyAlignment="1">
      <alignment horizontal="center"/>
      <protection/>
    </xf>
    <xf numFmtId="0" fontId="6" fillId="0" borderId="31" xfId="58" applyFont="1" applyBorder="1" applyAlignment="1">
      <alignment horizontal="center"/>
      <protection/>
    </xf>
    <xf numFmtId="49" fontId="6" fillId="0" borderId="51" xfId="58" applyNumberFormat="1" applyFont="1" applyBorder="1" applyAlignment="1">
      <alignment horizontal="center"/>
      <protection/>
    </xf>
    <xf numFmtId="49" fontId="6" fillId="0" borderId="0" xfId="58" applyNumberFormat="1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10" fillId="0" borderId="12" xfId="58" applyFont="1" applyBorder="1">
      <alignment/>
      <protection/>
    </xf>
    <xf numFmtId="0" fontId="4" fillId="0" borderId="21" xfId="58" applyFont="1" applyBorder="1" applyAlignment="1">
      <alignment horizontal="center"/>
      <protection/>
    </xf>
    <xf numFmtId="0" fontId="4" fillId="0" borderId="30" xfId="58" applyFont="1" applyBorder="1" applyAlignment="1">
      <alignment horizontal="left"/>
      <protection/>
    </xf>
    <xf numFmtId="0" fontId="4" fillId="0" borderId="31" xfId="58" applyFont="1" applyBorder="1" applyAlignment="1">
      <alignment horizontal="left"/>
      <protection/>
    </xf>
    <xf numFmtId="49" fontId="4" fillId="0" borderId="30" xfId="58" applyNumberFormat="1" applyFont="1" applyBorder="1" applyAlignment="1">
      <alignment horizontal="left"/>
      <protection/>
    </xf>
    <xf numFmtId="49" fontId="4" fillId="0" borderId="31" xfId="58" applyNumberFormat="1" applyFont="1" applyBorder="1" applyAlignment="1">
      <alignment horizontal="left"/>
      <protection/>
    </xf>
    <xf numFmtId="49" fontId="7" fillId="0" borderId="49" xfId="58" applyNumberFormat="1" applyFont="1" applyBorder="1" applyAlignment="1">
      <alignment horizontal="center"/>
      <protection/>
    </xf>
    <xf numFmtId="49" fontId="7" fillId="0" borderId="11" xfId="58" applyNumberFormat="1" applyFont="1" applyBorder="1" applyAlignment="1">
      <alignment horizontal="center"/>
      <protection/>
    </xf>
    <xf numFmtId="0" fontId="4" fillId="0" borderId="31" xfId="58" applyFont="1" applyBorder="1" applyAlignment="1">
      <alignment horizontal="center"/>
      <protection/>
    </xf>
    <xf numFmtId="0" fontId="4" fillId="0" borderId="51" xfId="58" applyFont="1" applyBorder="1" applyAlignment="1">
      <alignment horizontal="center"/>
      <protection/>
    </xf>
    <xf numFmtId="49" fontId="4" fillId="0" borderId="21" xfId="58" applyNumberFormat="1" applyFont="1" applyBorder="1" applyAlignment="1">
      <alignment horizontal="center"/>
      <protection/>
    </xf>
    <xf numFmtId="49" fontId="6" fillId="0" borderId="30" xfId="58" applyNumberFormat="1" applyFont="1" applyBorder="1" applyAlignment="1">
      <alignment horizontal="center"/>
      <protection/>
    </xf>
    <xf numFmtId="49" fontId="13" fillId="0" borderId="49" xfId="58" applyNumberFormat="1" applyFont="1" applyBorder="1" applyAlignment="1">
      <alignment horizontal="center"/>
      <protection/>
    </xf>
    <xf numFmtId="49" fontId="13" fillId="0" borderId="11" xfId="58" applyNumberFormat="1" applyFont="1" applyBorder="1" applyAlignment="1">
      <alignment horizontal="center"/>
      <protection/>
    </xf>
    <xf numFmtId="49" fontId="6" fillId="0" borderId="12" xfId="58" applyNumberFormat="1" applyFont="1" applyBorder="1" applyAlignment="1">
      <alignment horizontal="right"/>
      <protection/>
    </xf>
    <xf numFmtId="49" fontId="4" fillId="0" borderId="51" xfId="58" applyNumberFormat="1" applyFont="1" applyBorder="1" applyAlignment="1">
      <alignment horizontal="center"/>
      <protection/>
    </xf>
    <xf numFmtId="49" fontId="10" fillId="0" borderId="12" xfId="58" applyNumberFormat="1" applyFont="1" applyBorder="1" applyAlignment="1">
      <alignment horizontal="right"/>
      <protection/>
    </xf>
    <xf numFmtId="49" fontId="13" fillId="0" borderId="24" xfId="58" applyNumberFormat="1" applyFont="1" applyBorder="1" applyAlignment="1">
      <alignment horizontal="center"/>
      <protection/>
    </xf>
    <xf numFmtId="49" fontId="4" fillId="0" borderId="31" xfId="58" applyNumberFormat="1" applyFont="1" applyBorder="1" applyAlignment="1">
      <alignment horizontal="center"/>
      <protection/>
    </xf>
    <xf numFmtId="49" fontId="4" fillId="0" borderId="16" xfId="58" applyNumberFormat="1" applyFont="1" applyBorder="1" applyAlignment="1">
      <alignment horizontal="left"/>
      <protection/>
    </xf>
    <xf numFmtId="49" fontId="4" fillId="0" borderId="81" xfId="58" applyNumberFormat="1" applyFont="1" applyBorder="1" applyAlignment="1">
      <alignment horizontal="left"/>
      <protection/>
    </xf>
    <xf numFmtId="0" fontId="4" fillId="0" borderId="30" xfId="58" applyFont="1" applyBorder="1" applyAlignment="1">
      <alignment horizontal="center"/>
      <protection/>
    </xf>
    <xf numFmtId="0" fontId="16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49" fontId="4" fillId="0" borderId="32" xfId="58" applyNumberFormat="1" applyFont="1" applyBorder="1" applyAlignment="1">
      <alignment horizontal="center"/>
      <protection/>
    </xf>
    <xf numFmtId="49" fontId="4" fillId="0" borderId="16" xfId="58" applyNumberFormat="1" applyFont="1" applyBorder="1" applyAlignment="1">
      <alignment horizontal="center"/>
      <protection/>
    </xf>
    <xf numFmtId="0" fontId="9" fillId="0" borderId="82" xfId="58" applyFont="1" applyBorder="1" applyAlignment="1">
      <alignment horizontal="center"/>
      <protection/>
    </xf>
    <xf numFmtId="0" fontId="9" fillId="0" borderId="83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49" fontId="5" fillId="0" borderId="0" xfId="58" applyNumberFormat="1" applyFont="1" applyAlignment="1">
      <alignment horizontal="left"/>
      <protection/>
    </xf>
    <xf numFmtId="0" fontId="8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"/>
      <protection/>
    </xf>
    <xf numFmtId="0" fontId="9" fillId="0" borderId="83" xfId="58" applyFont="1" applyBorder="1">
      <alignment/>
      <protection/>
    </xf>
    <xf numFmtId="0" fontId="22" fillId="0" borderId="0" xfId="58" applyFont="1" applyAlignment="1">
      <alignment horizontal="center"/>
      <protection/>
    </xf>
    <xf numFmtId="0" fontId="8" fillId="0" borderId="84" xfId="58" applyFont="1" applyBorder="1" applyAlignment="1">
      <alignment horizontal="right"/>
      <protection/>
    </xf>
    <xf numFmtId="0" fontId="8" fillId="0" borderId="85" xfId="58" applyFont="1" applyBorder="1" applyAlignment="1">
      <alignment horizontal="right"/>
      <protection/>
    </xf>
    <xf numFmtId="0" fontId="9" fillId="0" borderId="86" xfId="58" applyFont="1" applyBorder="1">
      <alignment/>
      <protection/>
    </xf>
    <xf numFmtId="0" fontId="9" fillId="0" borderId="87" xfId="58" applyFont="1" applyBorder="1" applyAlignment="1">
      <alignment horizontal="center"/>
      <protection/>
    </xf>
    <xf numFmtId="0" fontId="9" fillId="0" borderId="85" xfId="58" applyFont="1" applyBorder="1" applyAlignment="1">
      <alignment horizontal="center"/>
      <protection/>
    </xf>
    <xf numFmtId="0" fontId="9" fillId="0" borderId="84" xfId="58" applyFont="1" applyBorder="1" applyAlignment="1">
      <alignment horizontal="right"/>
      <protection/>
    </xf>
    <xf numFmtId="0" fontId="9" fillId="0" borderId="85" xfId="58" applyFont="1" applyBorder="1" applyAlignment="1">
      <alignment horizontal="right"/>
      <protection/>
    </xf>
    <xf numFmtId="0" fontId="9" fillId="0" borderId="86" xfId="58" applyFont="1" applyBorder="1" applyAlignment="1">
      <alignment horizontal="center"/>
      <protection/>
    </xf>
    <xf numFmtId="0" fontId="9" fillId="0" borderId="84" xfId="58" applyFont="1" applyBorder="1" applyAlignment="1">
      <alignment horizontal="center"/>
      <protection/>
    </xf>
    <xf numFmtId="0" fontId="8" fillId="0" borderId="84" xfId="58" applyFont="1" applyBorder="1">
      <alignment/>
      <protection/>
    </xf>
    <xf numFmtId="0" fontId="8" fillId="0" borderId="85" xfId="58" applyFont="1" applyBorder="1">
      <alignment/>
      <protection/>
    </xf>
    <xf numFmtId="0" fontId="6" fillId="0" borderId="30" xfId="58" applyFont="1" applyBorder="1" applyAlignment="1">
      <alignment horizontal="center"/>
      <protection/>
    </xf>
    <xf numFmtId="49" fontId="6" fillId="0" borderId="30" xfId="58" applyNumberFormat="1" applyFont="1" applyBorder="1" applyAlignment="1">
      <alignment/>
      <protection/>
    </xf>
    <xf numFmtId="49" fontId="4" fillId="0" borderId="31" xfId="58" applyNumberFormat="1" applyFont="1" applyBorder="1" applyAlignment="1">
      <alignment/>
      <protection/>
    </xf>
    <xf numFmtId="49" fontId="9" fillId="0" borderId="88" xfId="58" applyNumberFormat="1" applyFont="1" applyBorder="1" applyAlignment="1">
      <alignment horizontal="center"/>
      <protection/>
    </xf>
    <xf numFmtId="49" fontId="25" fillId="0" borderId="25" xfId="58" applyNumberFormat="1" applyFont="1" applyBorder="1" applyAlignment="1">
      <alignment horizontal="left"/>
      <protection/>
    </xf>
    <xf numFmtId="49" fontId="26" fillId="0" borderId="25" xfId="58" applyNumberFormat="1" applyFont="1" applyFill="1" applyBorder="1" applyAlignment="1">
      <alignment horizontal="center"/>
      <protection/>
    </xf>
    <xf numFmtId="49" fontId="27" fillId="0" borderId="25" xfId="58" applyNumberFormat="1" applyFont="1" applyFill="1" applyBorder="1" applyAlignment="1">
      <alignment horizontal="center"/>
      <protection/>
    </xf>
    <xf numFmtId="49" fontId="8" fillId="0" borderId="89" xfId="58" applyNumberFormat="1" applyFont="1" applyBorder="1" applyAlignment="1">
      <alignment horizontal="center"/>
      <protection/>
    </xf>
    <xf numFmtId="49" fontId="5" fillId="0" borderId="0" xfId="58" applyNumberFormat="1" applyFont="1" applyBorder="1" applyAlignment="1">
      <alignment horizontal="center"/>
      <protection/>
    </xf>
    <xf numFmtId="49" fontId="8" fillId="0" borderId="0" xfId="58" applyNumberFormat="1" applyFont="1" applyBorder="1" applyAlignment="1">
      <alignment horizontal="center"/>
      <protection/>
    </xf>
    <xf numFmtId="49" fontId="9" fillId="0" borderId="0" xfId="58" applyNumberFormat="1" applyFont="1" applyBorder="1" applyAlignment="1">
      <alignment horizontal="center"/>
      <protection/>
    </xf>
    <xf numFmtId="49" fontId="9" fillId="0" borderId="90" xfId="58" applyNumberFormat="1" applyFont="1" applyBorder="1" applyAlignment="1">
      <alignment horizontal="center"/>
      <protection/>
    </xf>
    <xf numFmtId="49" fontId="28" fillId="0" borderId="25" xfId="58" applyNumberFormat="1" applyFont="1" applyBorder="1" applyAlignment="1">
      <alignment horizontal="center"/>
      <protection/>
    </xf>
    <xf numFmtId="49" fontId="27" fillId="0" borderId="89" xfId="58" applyNumberFormat="1" applyFont="1" applyBorder="1" applyAlignment="1">
      <alignment horizontal="center"/>
      <protection/>
    </xf>
    <xf numFmtId="49" fontId="25" fillId="0" borderId="91" xfId="58" applyNumberFormat="1" applyFont="1" applyBorder="1" applyAlignment="1">
      <alignment horizontal="left"/>
      <protection/>
    </xf>
    <xf numFmtId="49" fontId="26" fillId="0" borderId="91" xfId="58" applyNumberFormat="1" applyFont="1" applyFill="1" applyBorder="1" applyAlignment="1">
      <alignment horizontal="center"/>
      <protection/>
    </xf>
    <xf numFmtId="49" fontId="8" fillId="0" borderId="91" xfId="58" applyNumberFormat="1" applyFont="1" applyFill="1" applyBorder="1" applyAlignment="1">
      <alignment horizontal="center"/>
      <protection/>
    </xf>
    <xf numFmtId="49" fontId="8" fillId="0" borderId="92" xfId="58" applyNumberFormat="1" applyFont="1" applyBorder="1" applyAlignment="1">
      <alignment horizontal="center"/>
      <protection/>
    </xf>
    <xf numFmtId="49" fontId="28" fillId="0" borderId="91" xfId="58" applyNumberFormat="1" applyFont="1" applyBorder="1" applyAlignment="1">
      <alignment horizontal="center"/>
      <protection/>
    </xf>
    <xf numFmtId="49" fontId="9" fillId="0" borderId="18" xfId="58" applyNumberFormat="1" applyFont="1" applyBorder="1" applyAlignment="1">
      <alignment horizontal="center"/>
      <protection/>
    </xf>
    <xf numFmtId="49" fontId="28" fillId="0" borderId="25" xfId="58" applyNumberFormat="1" applyFont="1" applyFill="1" applyBorder="1" applyAlignment="1">
      <alignment horizontal="center"/>
      <protection/>
    </xf>
    <xf numFmtId="49" fontId="9" fillId="0" borderId="91" xfId="58" applyNumberFormat="1" applyFont="1" applyFill="1" applyBorder="1" applyAlignment="1">
      <alignment horizontal="center"/>
      <protection/>
    </xf>
    <xf numFmtId="49" fontId="8" fillId="0" borderId="92" xfId="58" applyNumberFormat="1" applyFont="1" applyFill="1" applyBorder="1" applyAlignment="1">
      <alignment horizontal="center"/>
      <protection/>
    </xf>
    <xf numFmtId="49" fontId="27" fillId="0" borderId="92" xfId="58" applyNumberFormat="1" applyFont="1" applyBorder="1" applyAlignment="1">
      <alignment horizontal="center"/>
      <protection/>
    </xf>
    <xf numFmtId="49" fontId="31" fillId="0" borderId="31" xfId="58" applyNumberFormat="1" applyFont="1" applyBorder="1" applyAlignment="1">
      <alignment/>
      <protection/>
    </xf>
    <xf numFmtId="49" fontId="20" fillId="0" borderId="0" xfId="58" applyNumberFormat="1" applyFont="1" applyBorder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49" fontId="4" fillId="0" borderId="0" xfId="58" applyNumberFormat="1" applyFont="1" applyBorder="1">
      <alignment/>
      <protection/>
    </xf>
    <xf numFmtId="49" fontId="9" fillId="0" borderId="0" xfId="58" applyNumberFormat="1" applyFont="1" applyBorder="1" applyAlignment="1">
      <alignment horizontal="left"/>
      <protection/>
    </xf>
    <xf numFmtId="49" fontId="9" fillId="0" borderId="0" xfId="58" applyNumberFormat="1" applyFont="1" applyBorder="1">
      <alignment/>
      <protection/>
    </xf>
    <xf numFmtId="49" fontId="5" fillId="0" borderId="0" xfId="58" applyNumberFormat="1" applyFont="1" applyBorder="1">
      <alignment/>
      <protection/>
    </xf>
    <xf numFmtId="49" fontId="26" fillId="0" borderId="0" xfId="58" applyNumberFormat="1" applyFont="1" applyBorder="1">
      <alignment/>
      <protection/>
    </xf>
    <xf numFmtId="49" fontId="5" fillId="0" borderId="0" xfId="58" applyNumberFormat="1" applyFont="1" applyBorder="1" applyAlignment="1">
      <alignment horizontal="center"/>
      <protection/>
    </xf>
    <xf numFmtId="49" fontId="8" fillId="0" borderId="0" xfId="58" applyNumberFormat="1" applyFont="1" applyAlignment="1">
      <alignment horizontal="right"/>
      <protection/>
    </xf>
    <xf numFmtId="49" fontId="9" fillId="0" borderId="93" xfId="58" applyNumberFormat="1" applyFont="1" applyBorder="1" applyAlignment="1">
      <alignment horizontal="center"/>
      <protection/>
    </xf>
    <xf numFmtId="49" fontId="9" fillId="0" borderId="25" xfId="58" applyNumberFormat="1" applyFont="1" applyBorder="1" applyAlignment="1">
      <alignment horizontal="center"/>
      <protection/>
    </xf>
    <xf numFmtId="49" fontId="9" fillId="0" borderId="94" xfId="58" applyNumberFormat="1" applyFont="1" applyBorder="1" applyAlignment="1">
      <alignment horizontal="center"/>
      <protection/>
    </xf>
    <xf numFmtId="49" fontId="32" fillId="0" borderId="25" xfId="58" applyNumberFormat="1" applyFont="1" applyBorder="1" applyAlignment="1">
      <alignment horizontal="center"/>
      <protection/>
    </xf>
    <xf numFmtId="49" fontId="32" fillId="0" borderId="91" xfId="58" applyNumberFormat="1" applyFont="1" applyBorder="1" applyAlignment="1">
      <alignment horizontal="center"/>
      <protection/>
    </xf>
    <xf numFmtId="49" fontId="8" fillId="0" borderId="52" xfId="58" applyNumberFormat="1" applyFont="1" applyBorder="1" applyAlignment="1">
      <alignment horizontal="center"/>
      <protection/>
    </xf>
    <xf numFmtId="49" fontId="8" fillId="0" borderId="57" xfId="58" applyNumberFormat="1" applyFont="1" applyBorder="1" applyAlignment="1">
      <alignment horizontal="center"/>
      <protection/>
    </xf>
    <xf numFmtId="49" fontId="5" fillId="0" borderId="95" xfId="58" applyNumberFormat="1" applyFont="1" applyBorder="1" applyAlignment="1">
      <alignment horizontal="center"/>
      <protection/>
    </xf>
    <xf numFmtId="49" fontId="5" fillId="0" borderId="43" xfId="58" applyNumberFormat="1" applyFont="1" applyBorder="1" applyAlignment="1">
      <alignment horizontal="center"/>
      <protection/>
    </xf>
    <xf numFmtId="49" fontId="5" fillId="0" borderId="52" xfId="58" applyNumberFormat="1" applyFont="1" applyBorder="1" applyAlignment="1">
      <alignment horizontal="center"/>
      <protection/>
    </xf>
    <xf numFmtId="49" fontId="5" fillId="0" borderId="57" xfId="58" applyNumberFormat="1" applyFont="1" applyBorder="1" applyAlignment="1">
      <alignment horizontal="center"/>
      <protection/>
    </xf>
    <xf numFmtId="49" fontId="34" fillId="0" borderId="0" xfId="58" applyNumberFormat="1" applyFont="1" applyAlignment="1">
      <alignment horizontal="center"/>
      <protection/>
    </xf>
    <xf numFmtId="49" fontId="20" fillId="0" borderId="0" xfId="58" applyNumberFormat="1" applyFont="1" applyAlignment="1">
      <alignment horizontal="center"/>
      <protection/>
    </xf>
    <xf numFmtId="49" fontId="34" fillId="0" borderId="0" xfId="58" applyNumberFormat="1" applyFont="1" applyBorder="1" applyAlignment="1">
      <alignment horizontal="center"/>
      <protection/>
    </xf>
    <xf numFmtId="49" fontId="20" fillId="0" borderId="0" xfId="58" applyNumberFormat="1" applyFont="1" applyBorder="1" applyAlignment="1">
      <alignment horizontal="center"/>
      <protection/>
    </xf>
    <xf numFmtId="49" fontId="6" fillId="0" borderId="0" xfId="58" applyNumberFormat="1" applyFont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49" fontId="5" fillId="0" borderId="45" xfId="58" applyNumberFormat="1" applyFont="1" applyBorder="1" applyAlignment="1">
      <alignment horizontal="center"/>
      <protection/>
    </xf>
    <xf numFmtId="49" fontId="5" fillId="0" borderId="53" xfId="58" applyNumberFormat="1" applyFont="1" applyBorder="1" applyAlignment="1">
      <alignment horizontal="center"/>
      <protection/>
    </xf>
    <xf numFmtId="49" fontId="5" fillId="0" borderId="96" xfId="58" applyNumberFormat="1" applyFont="1" applyBorder="1" applyAlignment="1">
      <alignment horizontal="center"/>
      <protection/>
    </xf>
    <xf numFmtId="49" fontId="5" fillId="0" borderId="97" xfId="58" applyNumberFormat="1" applyFont="1" applyBorder="1" applyAlignment="1">
      <alignment horizontal="center"/>
      <protection/>
    </xf>
    <xf numFmtId="49" fontId="34" fillId="0" borderId="55" xfId="58" applyNumberFormat="1" applyFont="1" applyBorder="1" applyAlignment="1">
      <alignment horizontal="left"/>
      <protection/>
    </xf>
    <xf numFmtId="49" fontId="34" fillId="0" borderId="53" xfId="58" applyNumberFormat="1" applyFont="1" applyBorder="1" applyAlignment="1">
      <alignment horizontal="left"/>
      <protection/>
    </xf>
    <xf numFmtId="49" fontId="5" fillId="0" borderId="56" xfId="58" applyNumberFormat="1" applyFont="1" applyBorder="1" applyAlignment="1">
      <alignment horizontal="center"/>
      <protection/>
    </xf>
    <xf numFmtId="49" fontId="5" fillId="0" borderId="54" xfId="58" applyNumberFormat="1" applyFont="1" applyBorder="1" applyAlignment="1">
      <alignment horizontal="center"/>
      <protection/>
    </xf>
    <xf numFmtId="49" fontId="35" fillId="0" borderId="77" xfId="58" applyNumberFormat="1" applyFont="1" applyBorder="1" applyAlignment="1">
      <alignment horizontal="center"/>
      <protection/>
    </xf>
    <xf numFmtId="49" fontId="35" fillId="0" borderId="45" xfId="58" applyNumberFormat="1" applyFont="1" applyBorder="1" applyAlignment="1">
      <alignment horizontal="center"/>
      <protection/>
    </xf>
    <xf numFmtId="49" fontId="20" fillId="0" borderId="96" xfId="58" applyNumberFormat="1" applyFont="1" applyBorder="1" applyAlignment="1">
      <alignment horizontal="center"/>
      <protection/>
    </xf>
    <xf numFmtId="49" fontId="20" fillId="0" borderId="97" xfId="58" applyNumberFormat="1" applyFont="1" applyBorder="1" applyAlignment="1">
      <alignment horizontal="center"/>
      <protection/>
    </xf>
    <xf numFmtId="49" fontId="5" fillId="0" borderId="77" xfId="58" applyNumberFormat="1" applyFont="1" applyBorder="1" applyAlignment="1">
      <alignment horizontal="center"/>
      <protection/>
    </xf>
    <xf numFmtId="49" fontId="5" fillId="0" borderId="55" xfId="58" applyNumberFormat="1" applyFont="1" applyBorder="1" applyAlignment="1">
      <alignment horizontal="center"/>
      <protection/>
    </xf>
    <xf numFmtId="49" fontId="5" fillId="0" borderId="98" xfId="58" applyNumberFormat="1" applyFont="1" applyBorder="1" applyAlignment="1">
      <alignment horizontal="center"/>
      <protection/>
    </xf>
    <xf numFmtId="49" fontId="34" fillId="0" borderId="99" xfId="58" applyNumberFormat="1" applyFont="1" applyBorder="1" applyAlignment="1">
      <alignment horizontal="left"/>
      <protection/>
    </xf>
    <xf numFmtId="49" fontId="5" fillId="0" borderId="100" xfId="58" applyNumberFormat="1" applyFont="1" applyBorder="1" applyAlignment="1">
      <alignment horizontal="center"/>
      <protection/>
    </xf>
    <xf numFmtId="49" fontId="4" fillId="0" borderId="36" xfId="58" applyNumberFormat="1" applyFont="1" applyBorder="1" applyAlignment="1">
      <alignment horizontal="center"/>
      <protection/>
    </xf>
    <xf numFmtId="49" fontId="4" fillId="0" borderId="97" xfId="58" applyNumberFormat="1" applyFont="1" applyBorder="1" applyAlignment="1">
      <alignment horizontal="center"/>
      <protection/>
    </xf>
    <xf numFmtId="49" fontId="20" fillId="0" borderId="36" xfId="58" applyNumberFormat="1" applyFont="1" applyBorder="1" applyAlignment="1">
      <alignment horizontal="center"/>
      <protection/>
    </xf>
    <xf numFmtId="49" fontId="5" fillId="0" borderId="40" xfId="58" applyNumberFormat="1" applyFont="1" applyBorder="1" applyAlignment="1">
      <alignment horizontal="center"/>
      <protection/>
    </xf>
    <xf numFmtId="49" fontId="34" fillId="0" borderId="57" xfId="58" applyNumberFormat="1" applyFont="1" applyBorder="1" applyAlignment="1">
      <alignment horizontal="left"/>
      <protection/>
    </xf>
    <xf numFmtId="49" fontId="5" fillId="0" borderId="41" xfId="58" applyNumberFormat="1" applyFont="1" applyBorder="1" applyAlignment="1">
      <alignment horizontal="center"/>
      <protection/>
    </xf>
    <xf numFmtId="49" fontId="35" fillId="0" borderId="43" xfId="58" applyNumberFormat="1" applyFont="1" applyBorder="1" applyAlignment="1">
      <alignment horizontal="center"/>
      <protection/>
    </xf>
    <xf numFmtId="49" fontId="20" fillId="0" borderId="40" xfId="58" applyNumberFormat="1" applyFont="1" applyBorder="1" applyAlignment="1">
      <alignment horizontal="center"/>
      <protection/>
    </xf>
    <xf numFmtId="49" fontId="4" fillId="0" borderId="0" xfId="58" applyNumberFormat="1" applyFont="1" applyBorder="1">
      <alignment/>
      <protection/>
    </xf>
    <xf numFmtId="49" fontId="9" fillId="0" borderId="0" xfId="58" applyNumberFormat="1" applyFont="1" applyBorder="1" applyAlignment="1">
      <alignment horizontal="center"/>
      <protection/>
    </xf>
    <xf numFmtId="49" fontId="5" fillId="0" borderId="0" xfId="58" applyNumberFormat="1" applyFont="1" applyBorder="1">
      <alignment/>
      <protection/>
    </xf>
    <xf numFmtId="49" fontId="6" fillId="0" borderId="0" xfId="58" applyNumberFormat="1" applyFont="1" applyBorder="1">
      <alignment/>
      <protection/>
    </xf>
    <xf numFmtId="49" fontId="8" fillId="0" borderId="0" xfId="58" applyNumberFormat="1" applyFont="1">
      <alignment/>
      <protection/>
    </xf>
    <xf numFmtId="49" fontId="5" fillId="0" borderId="16" xfId="58" applyNumberFormat="1" applyFont="1" applyBorder="1" applyAlignment="1">
      <alignment horizontal="center"/>
      <protection/>
    </xf>
    <xf numFmtId="49" fontId="8" fillId="0" borderId="0" xfId="58" applyNumberFormat="1" applyFont="1" applyBorder="1">
      <alignment/>
      <protection/>
    </xf>
    <xf numFmtId="49" fontId="26" fillId="0" borderId="0" xfId="58" applyNumberFormat="1" applyFont="1">
      <alignment/>
      <protection/>
    </xf>
    <xf numFmtId="0" fontId="4" fillId="0" borderId="0" xfId="58" applyFont="1" applyBorder="1" applyAlignment="1">
      <alignment horizontal="left"/>
      <protection/>
    </xf>
    <xf numFmtId="0" fontId="20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 vertical="center"/>
      <protection/>
    </xf>
    <xf numFmtId="0" fontId="4" fillId="0" borderId="51" xfId="58" applyFont="1" applyBorder="1" applyAlignment="1">
      <alignment horizontal="left"/>
      <protection/>
    </xf>
    <xf numFmtId="0" fontId="8" fillId="0" borderId="0" xfId="58" applyFont="1" applyAlignment="1">
      <alignment horizontal="left"/>
      <protection/>
    </xf>
    <xf numFmtId="0" fontId="4" fillId="0" borderId="21" xfId="58" applyFont="1" applyBorder="1" applyAlignment="1">
      <alignment/>
      <protection/>
    </xf>
    <xf numFmtId="0" fontId="9" fillId="0" borderId="0" xfId="58" applyFont="1" applyAlignment="1">
      <alignment horizontal="left"/>
      <protection/>
    </xf>
    <xf numFmtId="0" fontId="4" fillId="0" borderId="51" xfId="58" applyFont="1" applyBorder="1" applyAlignment="1">
      <alignment/>
      <protection/>
    </xf>
    <xf numFmtId="0" fontId="26" fillId="0" borderId="0" xfId="58" applyFont="1" applyBorder="1" applyAlignment="1">
      <alignment horizontal="center"/>
      <protection/>
    </xf>
    <xf numFmtId="0" fontId="26" fillId="0" borderId="10" xfId="58" applyFont="1" applyBorder="1" applyAlignment="1">
      <alignment horizontal="center"/>
      <protection/>
    </xf>
    <xf numFmtId="0" fontId="9" fillId="0" borderId="51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4" fillId="0" borderId="0" xfId="58" applyFont="1" applyBorder="1">
      <alignment/>
      <protection/>
    </xf>
    <xf numFmtId="0" fontId="4" fillId="0" borderId="21" xfId="58" applyFont="1" applyBorder="1">
      <alignment/>
      <protection/>
    </xf>
    <xf numFmtId="0" fontId="4" fillId="0" borderId="30" xfId="58" applyFont="1" applyBorder="1" applyAlignment="1">
      <alignment/>
      <protection/>
    </xf>
    <xf numFmtId="0" fontId="4" fillId="0" borderId="49" xfId="58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49" fontId="4" fillId="0" borderId="10" xfId="58" applyNumberFormat="1" applyFont="1" applyBorder="1" applyAlignment="1">
      <alignment horizontal="center"/>
      <protection/>
    </xf>
    <xf numFmtId="0" fontId="4" fillId="0" borderId="24" xfId="58" applyFont="1" applyBorder="1" applyAlignment="1">
      <alignment horizontal="center"/>
      <protection/>
    </xf>
    <xf numFmtId="0" fontId="4" fillId="0" borderId="31" xfId="58" applyFont="1" applyBorder="1" applyAlignment="1">
      <alignment/>
      <protection/>
    </xf>
    <xf numFmtId="0" fontId="13" fillId="0" borderId="0" xfId="58" applyNumberFormat="1" applyFont="1" applyBorder="1" applyAlignment="1">
      <alignment horizontal="right"/>
      <protection/>
    </xf>
    <xf numFmtId="0" fontId="4" fillId="0" borderId="11" xfId="58" applyFont="1" applyBorder="1">
      <alignment/>
      <protection/>
    </xf>
    <xf numFmtId="0" fontId="6" fillId="0" borderId="0" xfId="58" applyFont="1" applyBorder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4" fillId="0" borderId="31" xfId="58" applyFont="1" applyBorder="1">
      <alignment/>
      <protection/>
    </xf>
    <xf numFmtId="0" fontId="6" fillId="0" borderId="0" xfId="58" applyFont="1" applyBorder="1" applyAlignment="1">
      <alignment horizontal="left"/>
      <protection/>
    </xf>
    <xf numFmtId="0" fontId="6" fillId="0" borderId="10" xfId="58" applyFont="1" applyBorder="1" applyAlignment="1">
      <alignment horizontal="left"/>
      <protection/>
    </xf>
    <xf numFmtId="0" fontId="4" fillId="0" borderId="50" xfId="58" applyFont="1" applyBorder="1" applyAlignment="1">
      <alignment horizontal="center"/>
      <protection/>
    </xf>
    <xf numFmtId="0" fontId="4" fillId="0" borderId="12" xfId="58" applyFont="1" applyBorder="1">
      <alignment/>
      <protection/>
    </xf>
    <xf numFmtId="0" fontId="4" fillId="0" borderId="10" xfId="58" applyFont="1" applyBorder="1" applyAlignment="1">
      <alignment horizontal="right"/>
      <protection/>
    </xf>
    <xf numFmtId="0" fontId="4" fillId="0" borderId="30" xfId="58" applyFont="1" applyBorder="1">
      <alignment/>
      <protection/>
    </xf>
    <xf numFmtId="49" fontId="4" fillId="0" borderId="11" xfId="58" applyNumberFormat="1" applyFont="1" applyBorder="1" applyAlignment="1">
      <alignment horizontal="center"/>
      <protection/>
    </xf>
    <xf numFmtId="20" fontId="4" fillId="0" borderId="49" xfId="58" applyNumberFormat="1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164" fontId="4" fillId="0" borderId="0" xfId="46" applyFont="1" applyBorder="1" applyAlignment="1">
      <alignment horizontal="center"/>
    </xf>
    <xf numFmtId="0" fontId="26" fillId="0" borderId="0" xfId="58" applyFont="1" applyBorder="1" applyAlignment="1">
      <alignment horizontal="right"/>
      <protection/>
    </xf>
    <xf numFmtId="49" fontId="4" fillId="0" borderId="31" xfId="58" applyNumberFormat="1" applyFont="1" applyBorder="1">
      <alignment/>
      <protection/>
    </xf>
    <xf numFmtId="49" fontId="13" fillId="0" borderId="11" xfId="58" applyNumberFormat="1" applyFont="1" applyBorder="1" applyAlignment="1">
      <alignment horizontal="left"/>
      <protection/>
    </xf>
    <xf numFmtId="49" fontId="9" fillId="0" borderId="24" xfId="58" applyNumberFormat="1" applyFont="1" applyBorder="1" applyAlignment="1">
      <alignment horizontal="left"/>
      <protection/>
    </xf>
    <xf numFmtId="49" fontId="9" fillId="0" borderId="21" xfId="58" applyNumberFormat="1" applyFont="1" applyBorder="1" applyAlignment="1">
      <alignment horizontal="left"/>
      <protection/>
    </xf>
    <xf numFmtId="49" fontId="26" fillId="0" borderId="24" xfId="58" applyNumberFormat="1" applyFont="1" applyFill="1" applyBorder="1" applyAlignment="1">
      <alignment horizontal="center"/>
      <protection/>
    </xf>
    <xf numFmtId="49" fontId="26" fillId="0" borderId="21" xfId="58" applyNumberFormat="1" applyFont="1" applyFill="1" applyBorder="1" applyAlignment="1">
      <alignment horizontal="center"/>
      <protection/>
    </xf>
    <xf numFmtId="0" fontId="3" fillId="0" borderId="21" xfId="58" applyBorder="1">
      <alignment/>
      <protection/>
    </xf>
    <xf numFmtId="0" fontId="3" fillId="0" borderId="29" xfId="58" applyBorder="1">
      <alignment/>
      <protection/>
    </xf>
    <xf numFmtId="49" fontId="26" fillId="0" borderId="29" xfId="58" applyNumberFormat="1" applyFont="1" applyFill="1" applyBorder="1" applyAlignment="1">
      <alignment horizontal="center"/>
      <protection/>
    </xf>
    <xf numFmtId="49" fontId="9" fillId="0" borderId="29" xfId="58" applyNumberFormat="1" applyFont="1" applyBorder="1" applyAlignment="1">
      <alignment horizontal="left"/>
      <protection/>
    </xf>
    <xf numFmtId="49" fontId="8" fillId="0" borderId="0" xfId="58" applyNumberFormat="1" applyFont="1" applyBorder="1" applyAlignment="1">
      <alignment horizontal="center"/>
      <protection/>
    </xf>
    <xf numFmtId="49" fontId="38" fillId="0" borderId="91" xfId="58" applyNumberFormat="1" applyFont="1" applyFill="1" applyBorder="1" applyAlignment="1">
      <alignment horizontal="center"/>
      <protection/>
    </xf>
    <xf numFmtId="49" fontId="28" fillId="0" borderId="89" xfId="58" applyNumberFormat="1" applyFont="1" applyBorder="1" applyAlignment="1">
      <alignment horizontal="center"/>
      <protection/>
    </xf>
    <xf numFmtId="49" fontId="9" fillId="0" borderId="89" xfId="58" applyNumberFormat="1" applyFont="1" applyBorder="1" applyAlignment="1">
      <alignment horizontal="center"/>
      <protection/>
    </xf>
    <xf numFmtId="49" fontId="40" fillId="0" borderId="77" xfId="58" applyNumberFormat="1" applyFont="1" applyBorder="1" applyAlignment="1">
      <alignment horizontal="center"/>
      <protection/>
    </xf>
    <xf numFmtId="49" fontId="40" fillId="0" borderId="45" xfId="58" applyNumberFormat="1" applyFont="1" applyBorder="1" applyAlignment="1">
      <alignment horizontal="center"/>
      <protection/>
    </xf>
    <xf numFmtId="49" fontId="40" fillId="0" borderId="43" xfId="58" applyNumberFormat="1" applyFont="1" applyBorder="1" applyAlignment="1">
      <alignment horizontal="center"/>
      <protection/>
    </xf>
    <xf numFmtId="49" fontId="34" fillId="0" borderId="0" xfId="58" applyNumberFormat="1" applyFont="1" applyBorder="1" applyAlignment="1">
      <alignment horizontal="center"/>
      <protection/>
    </xf>
    <xf numFmtId="49" fontId="41" fillId="0" borderId="0" xfId="58" applyNumberFormat="1" applyFont="1" applyBorder="1" applyAlignment="1">
      <alignment horizontal="center"/>
      <protection/>
    </xf>
    <xf numFmtId="49" fontId="20" fillId="0" borderId="101" xfId="58" applyNumberFormat="1" applyFont="1" applyBorder="1" applyAlignment="1">
      <alignment horizontal="center"/>
      <protection/>
    </xf>
    <xf numFmtId="49" fontId="8" fillId="0" borderId="102" xfId="58" applyNumberFormat="1" applyFont="1" applyBorder="1" applyAlignment="1">
      <alignment horizontal="center"/>
      <protection/>
    </xf>
    <xf numFmtId="49" fontId="34" fillId="0" borderId="103" xfId="58" applyNumberFormat="1" applyFont="1" applyBorder="1" applyAlignment="1">
      <alignment horizontal="left"/>
      <protection/>
    </xf>
    <xf numFmtId="49" fontId="5" fillId="0" borderId="104" xfId="58" applyNumberFormat="1" applyFont="1" applyBorder="1" applyAlignment="1">
      <alignment horizontal="center"/>
      <protection/>
    </xf>
    <xf numFmtId="49" fontId="4" fillId="0" borderId="105" xfId="58" applyNumberFormat="1" applyFont="1" applyBorder="1" applyAlignment="1">
      <alignment horizontal="center"/>
      <protection/>
    </xf>
    <xf numFmtId="49" fontId="5" fillId="0" borderId="106" xfId="58" applyNumberFormat="1" applyFont="1" applyBorder="1" applyAlignment="1">
      <alignment horizontal="center"/>
      <protection/>
    </xf>
    <xf numFmtId="49" fontId="5" fillId="0" borderId="107" xfId="58" applyNumberFormat="1" applyFont="1" applyBorder="1" applyAlignment="1">
      <alignment horizontal="center"/>
      <protection/>
    </xf>
    <xf numFmtId="49" fontId="8" fillId="0" borderId="108" xfId="58" applyNumberFormat="1" applyFont="1" applyBorder="1" applyAlignment="1">
      <alignment horizontal="center"/>
      <protection/>
    </xf>
    <xf numFmtId="49" fontId="34" fillId="0" borderId="109" xfId="58" applyNumberFormat="1" applyFont="1" applyBorder="1" applyAlignment="1">
      <alignment horizontal="left"/>
      <protection/>
    </xf>
    <xf numFmtId="49" fontId="5" fillId="0" borderId="110" xfId="58" applyNumberFormat="1" applyFont="1" applyBorder="1" applyAlignment="1">
      <alignment horizontal="center"/>
      <protection/>
    </xf>
    <xf numFmtId="49" fontId="23" fillId="0" borderId="25" xfId="58" applyNumberFormat="1" applyFont="1" applyBorder="1" applyAlignment="1">
      <alignment horizontal="center"/>
      <protection/>
    </xf>
    <xf numFmtId="49" fontId="5" fillId="0" borderId="108" xfId="58" applyNumberFormat="1" applyFont="1" applyBorder="1" applyAlignment="1">
      <alignment horizontal="center"/>
      <protection/>
    </xf>
    <xf numFmtId="49" fontId="5" fillId="0" borderId="25" xfId="58" applyNumberFormat="1" applyFont="1" applyBorder="1" applyAlignment="1">
      <alignment horizontal="center"/>
      <protection/>
    </xf>
    <xf numFmtId="49" fontId="5" fillId="0" borderId="109" xfId="58" applyNumberFormat="1" applyFont="1" applyBorder="1" applyAlignment="1">
      <alignment horizontal="center"/>
      <protection/>
    </xf>
    <xf numFmtId="49" fontId="5" fillId="0" borderId="105" xfId="58" applyNumberFormat="1" applyFont="1" applyBorder="1" applyAlignment="1">
      <alignment horizontal="center"/>
      <protection/>
    </xf>
    <xf numFmtId="49" fontId="8" fillId="0" borderId="111" xfId="58" applyNumberFormat="1" applyFont="1" applyBorder="1" applyAlignment="1">
      <alignment horizontal="center"/>
      <protection/>
    </xf>
    <xf numFmtId="49" fontId="34" fillId="0" borderId="112" xfId="58" applyNumberFormat="1" applyFont="1" applyBorder="1" applyAlignment="1">
      <alignment horizontal="left"/>
      <protection/>
    </xf>
    <xf numFmtId="49" fontId="5" fillId="0" borderId="113" xfId="58" applyNumberFormat="1" applyFont="1" applyBorder="1" applyAlignment="1">
      <alignment horizontal="center"/>
      <protection/>
    </xf>
    <xf numFmtId="49" fontId="23" fillId="0" borderId="114" xfId="58" applyNumberFormat="1" applyFont="1" applyBorder="1" applyAlignment="1">
      <alignment horizontal="center"/>
      <protection/>
    </xf>
    <xf numFmtId="49" fontId="5" fillId="0" borderId="111" xfId="58" applyNumberFormat="1" applyFont="1" applyBorder="1" applyAlignment="1">
      <alignment horizontal="center"/>
      <protection/>
    </xf>
    <xf numFmtId="49" fontId="5" fillId="0" borderId="114" xfId="58" applyNumberFormat="1" applyFont="1" applyBorder="1" applyAlignment="1">
      <alignment horizontal="center"/>
      <protection/>
    </xf>
    <xf numFmtId="49" fontId="5" fillId="0" borderId="112" xfId="58" applyNumberFormat="1" applyFont="1" applyBorder="1" applyAlignment="1">
      <alignment horizontal="center"/>
      <protection/>
    </xf>
    <xf numFmtId="49" fontId="6" fillId="0" borderId="0" xfId="58" applyNumberFormat="1" applyFont="1" applyBorder="1">
      <alignment/>
      <protection/>
    </xf>
    <xf numFmtId="49" fontId="8" fillId="0" borderId="0" xfId="58" applyNumberFormat="1" applyFont="1" applyBorder="1">
      <alignment/>
      <protection/>
    </xf>
    <xf numFmtId="49" fontId="27" fillId="0" borderId="115" xfId="58" applyNumberFormat="1" applyFont="1" applyBorder="1" applyAlignment="1">
      <alignment horizontal="center"/>
      <protection/>
    </xf>
    <xf numFmtId="49" fontId="27" fillId="0" borderId="75" xfId="58" applyNumberFormat="1" applyFont="1" applyBorder="1" applyAlignment="1">
      <alignment horizontal="center"/>
      <protection/>
    </xf>
    <xf numFmtId="49" fontId="34" fillId="0" borderId="0" xfId="58" applyNumberFormat="1" applyFont="1" applyAlignment="1">
      <alignment horizontal="center"/>
      <protection/>
    </xf>
    <xf numFmtId="49" fontId="9" fillId="0" borderId="83" xfId="58" applyNumberFormat="1" applyFont="1" applyBorder="1" applyAlignment="1">
      <alignment horizontal="center"/>
      <protection/>
    </xf>
    <xf numFmtId="49" fontId="9" fillId="0" borderId="116" xfId="58" applyNumberFormat="1" applyFont="1" applyBorder="1" applyAlignment="1">
      <alignment horizontal="center"/>
      <protection/>
    </xf>
    <xf numFmtId="49" fontId="9" fillId="0" borderId="117" xfId="58" applyNumberFormat="1" applyFont="1" applyBorder="1" applyAlignment="1">
      <alignment horizontal="center"/>
      <protection/>
    </xf>
    <xf numFmtId="49" fontId="9" fillId="0" borderId="118" xfId="58" applyNumberFormat="1" applyFont="1" applyBorder="1" applyAlignment="1">
      <alignment horizontal="center"/>
      <protection/>
    </xf>
    <xf numFmtId="49" fontId="27" fillId="0" borderId="77" xfId="58" applyNumberFormat="1" applyFont="1" applyBorder="1" applyAlignment="1">
      <alignment horizontal="center"/>
      <protection/>
    </xf>
    <xf numFmtId="49" fontId="27" fillId="0" borderId="45" xfId="58" applyNumberFormat="1" applyFont="1" applyBorder="1" applyAlignment="1">
      <alignment horizontal="center"/>
      <protection/>
    </xf>
    <xf numFmtId="49" fontId="27" fillId="0" borderId="115" xfId="58" applyNumberFormat="1" applyFont="1" applyBorder="1" applyAlignment="1">
      <alignment horizontal="center"/>
      <protection/>
    </xf>
    <xf numFmtId="49" fontId="27" fillId="0" borderId="75" xfId="58" applyNumberFormat="1" applyFont="1" applyBorder="1" applyAlignment="1">
      <alignment horizontal="center"/>
      <protection/>
    </xf>
    <xf numFmtId="49" fontId="27" fillId="0" borderId="77" xfId="58" applyNumberFormat="1" applyFont="1" applyBorder="1" applyAlignment="1">
      <alignment horizontal="center"/>
      <protection/>
    </xf>
    <xf numFmtId="49" fontId="27" fillId="0" borderId="80" xfId="58" applyNumberFormat="1" applyFont="1" applyBorder="1" applyAlignment="1">
      <alignment horizontal="center"/>
      <protection/>
    </xf>
    <xf numFmtId="49" fontId="27" fillId="0" borderId="119" xfId="58" applyNumberFormat="1" applyFont="1" applyBorder="1" applyAlignment="1">
      <alignment horizontal="center"/>
      <protection/>
    </xf>
    <xf numFmtId="49" fontId="27" fillId="0" borderId="80" xfId="58" applyNumberFormat="1" applyFont="1" applyBorder="1" applyAlignment="1">
      <alignment horizontal="center"/>
      <protection/>
    </xf>
    <xf numFmtId="49" fontId="27" fillId="0" borderId="119" xfId="58" applyNumberFormat="1" applyFont="1" applyBorder="1" applyAlignment="1">
      <alignment horizontal="center"/>
      <protection/>
    </xf>
    <xf numFmtId="49" fontId="27" fillId="0" borderId="45" xfId="58" applyNumberFormat="1" applyFont="1" applyBorder="1" applyAlignment="1">
      <alignment horizontal="center"/>
      <protection/>
    </xf>
    <xf numFmtId="49" fontId="9" fillId="0" borderId="0" xfId="58" applyNumberFormat="1" applyFont="1">
      <alignment/>
      <protection/>
    </xf>
    <xf numFmtId="49" fontId="9" fillId="0" borderId="0" xfId="58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2.emf" /><Relationship Id="rId7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2.emf" /><Relationship Id="rId7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2</xdr:row>
      <xdr:rowOff>9525</xdr:rowOff>
    </xdr:from>
    <xdr:to>
      <xdr:col>12</xdr:col>
      <xdr:colOff>228600</xdr:colOff>
      <xdr:row>4</xdr:row>
      <xdr:rowOff>0</xdr:rowOff>
    </xdr:to>
    <xdr:pic>
      <xdr:nvPicPr>
        <xdr:cNvPr id="1" name="Paveikslai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76225"/>
          <a:ext cx="8477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180975</xdr:colOff>
      <xdr:row>8</xdr:row>
      <xdr:rowOff>104775</xdr:rowOff>
    </xdr:from>
    <xdr:to>
      <xdr:col>13</xdr:col>
      <xdr:colOff>0</xdr:colOff>
      <xdr:row>15</xdr:row>
      <xdr:rowOff>123825</xdr:rowOff>
    </xdr:to>
    <xdr:pic>
      <xdr:nvPicPr>
        <xdr:cNvPr id="2" name="Paveikslėlis 1" descr="C:\Users\Vartotojas\Desktop\X PSLŽ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771650"/>
          <a:ext cx="145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2</xdr:row>
      <xdr:rowOff>9525</xdr:rowOff>
    </xdr:from>
    <xdr:to>
      <xdr:col>12</xdr:col>
      <xdr:colOff>228600</xdr:colOff>
      <xdr:row>4</xdr:row>
      <xdr:rowOff>0</xdr:rowOff>
    </xdr:to>
    <xdr:pic>
      <xdr:nvPicPr>
        <xdr:cNvPr id="1" name="Paveikslai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76225"/>
          <a:ext cx="8477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180975</xdr:colOff>
      <xdr:row>8</xdr:row>
      <xdr:rowOff>104775</xdr:rowOff>
    </xdr:from>
    <xdr:to>
      <xdr:col>13</xdr:col>
      <xdr:colOff>0</xdr:colOff>
      <xdr:row>15</xdr:row>
      <xdr:rowOff>123825</xdr:rowOff>
    </xdr:to>
    <xdr:pic>
      <xdr:nvPicPr>
        <xdr:cNvPr id="2" name="Paveikslėlis 1" descr="C:\Users\Vartotojas\Desktop\X PSLŽ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771650"/>
          <a:ext cx="145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38100</xdr:rowOff>
    </xdr:from>
    <xdr:to>
      <xdr:col>3</xdr:col>
      <xdr:colOff>247650</xdr:colOff>
      <xdr:row>2</xdr:row>
      <xdr:rowOff>257175</xdr:rowOff>
    </xdr:to>
    <xdr:pic>
      <xdr:nvPicPr>
        <xdr:cNvPr id="1" name="Paveikslai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"/>
          <a:ext cx="9906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438150</xdr:colOff>
      <xdr:row>1</xdr:row>
      <xdr:rowOff>371475</xdr:rowOff>
    </xdr:from>
    <xdr:to>
      <xdr:col>12</xdr:col>
      <xdr:colOff>314325</xdr:colOff>
      <xdr:row>6</xdr:row>
      <xdr:rowOff>133350</xdr:rowOff>
    </xdr:to>
    <xdr:pic>
      <xdr:nvPicPr>
        <xdr:cNvPr id="2" name="Paveikslėlis 1" descr="C:\Users\Vartotojas\Desktop\X PSLŽ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771525"/>
          <a:ext cx="145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38100</xdr:rowOff>
    </xdr:from>
    <xdr:to>
      <xdr:col>3</xdr:col>
      <xdr:colOff>247650</xdr:colOff>
      <xdr:row>2</xdr:row>
      <xdr:rowOff>257175</xdr:rowOff>
    </xdr:to>
    <xdr:pic>
      <xdr:nvPicPr>
        <xdr:cNvPr id="1" name="Paveikslai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"/>
          <a:ext cx="9906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438150</xdr:colOff>
      <xdr:row>1</xdr:row>
      <xdr:rowOff>371475</xdr:rowOff>
    </xdr:from>
    <xdr:to>
      <xdr:col>12</xdr:col>
      <xdr:colOff>314325</xdr:colOff>
      <xdr:row>6</xdr:row>
      <xdr:rowOff>133350</xdr:rowOff>
    </xdr:to>
    <xdr:pic>
      <xdr:nvPicPr>
        <xdr:cNvPr id="2" name="Paveikslėlis 1" descr="C:\Users\Vartotojas\Desktop\X PSLŽ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771525"/>
          <a:ext cx="145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1209675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1209675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09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1438275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1438275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28575</xdr:rowOff>
    </xdr:from>
    <xdr:to>
      <xdr:col>9</xdr:col>
      <xdr:colOff>247650</xdr:colOff>
      <xdr:row>5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485775</xdr:rowOff>
    </xdr:from>
    <xdr:to>
      <xdr:col>2</xdr:col>
      <xdr:colOff>666750</xdr:colOff>
      <xdr:row>5</xdr:row>
      <xdr:rowOff>180975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1695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47625</xdr:rowOff>
    </xdr:from>
    <xdr:to>
      <xdr:col>4</xdr:col>
      <xdr:colOff>295275</xdr:colOff>
      <xdr:row>8</xdr:row>
      <xdr:rowOff>171450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6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304800</xdr:colOff>
      <xdr:row>10</xdr:row>
      <xdr:rowOff>142875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8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295275</xdr:colOff>
      <xdr:row>12</xdr:row>
      <xdr:rowOff>152400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2289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38100</xdr:rowOff>
    </xdr:from>
    <xdr:to>
      <xdr:col>15</xdr:col>
      <xdr:colOff>314325</xdr:colOff>
      <xdr:row>8</xdr:row>
      <xdr:rowOff>161925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295275</xdr:colOff>
      <xdr:row>10</xdr:row>
      <xdr:rowOff>161925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9525</xdr:colOff>
      <xdr:row>11</xdr:row>
      <xdr:rowOff>19050</xdr:rowOff>
    </xdr:from>
    <xdr:to>
      <xdr:col>17</xdr:col>
      <xdr:colOff>276225</xdr:colOff>
      <xdr:row>12</xdr:row>
      <xdr:rowOff>142875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2194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38100</xdr:rowOff>
    </xdr:from>
    <xdr:to>
      <xdr:col>5</xdr:col>
      <xdr:colOff>0</xdr:colOff>
      <xdr:row>20</xdr:row>
      <xdr:rowOff>152400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924425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276225</xdr:colOff>
      <xdr:row>22</xdr:row>
      <xdr:rowOff>180975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324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285750</xdr:colOff>
      <xdr:row>14</xdr:row>
      <xdr:rowOff>171450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290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38100</xdr:colOff>
      <xdr:row>13</xdr:row>
      <xdr:rowOff>38100</xdr:rowOff>
    </xdr:from>
    <xdr:to>
      <xdr:col>18</xdr:col>
      <xdr:colOff>304800</xdr:colOff>
      <xdr:row>14</xdr:row>
      <xdr:rowOff>161925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6195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28575</xdr:rowOff>
    </xdr:from>
    <xdr:to>
      <xdr:col>6</xdr:col>
      <xdr:colOff>295275</xdr:colOff>
      <xdr:row>24</xdr:row>
      <xdr:rowOff>152400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76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28575</xdr:rowOff>
    </xdr:from>
    <xdr:to>
      <xdr:col>8</xdr:col>
      <xdr:colOff>0</xdr:colOff>
      <xdr:row>26</xdr:row>
      <xdr:rowOff>152400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19</xdr:row>
      <xdr:rowOff>9525</xdr:rowOff>
    </xdr:from>
    <xdr:to>
      <xdr:col>15</xdr:col>
      <xdr:colOff>285750</xdr:colOff>
      <xdr:row>20</xdr:row>
      <xdr:rowOff>133350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8958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21</xdr:row>
      <xdr:rowOff>19050</xdr:rowOff>
    </xdr:from>
    <xdr:to>
      <xdr:col>16</xdr:col>
      <xdr:colOff>314325</xdr:colOff>
      <xdr:row>22</xdr:row>
      <xdr:rowOff>142875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863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19050</xdr:colOff>
      <xdr:row>23</xdr:row>
      <xdr:rowOff>57150</xdr:rowOff>
    </xdr:from>
    <xdr:to>
      <xdr:col>17</xdr:col>
      <xdr:colOff>285750</xdr:colOff>
      <xdr:row>24</xdr:row>
      <xdr:rowOff>180975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70547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25</xdr:row>
      <xdr:rowOff>28575</xdr:rowOff>
    </xdr:from>
    <xdr:to>
      <xdr:col>18</xdr:col>
      <xdr:colOff>314325</xdr:colOff>
      <xdr:row>26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057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609600</xdr:rowOff>
    </xdr:from>
    <xdr:to>
      <xdr:col>21</xdr:col>
      <xdr:colOff>171450</xdr:colOff>
      <xdr:row>3</xdr:row>
      <xdr:rowOff>47625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09600"/>
          <a:ext cx="942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209550</xdr:rowOff>
    </xdr:from>
    <xdr:to>
      <xdr:col>3</xdr:col>
      <xdr:colOff>76200</xdr:colOff>
      <xdr:row>2</xdr:row>
      <xdr:rowOff>209550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09550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28575</xdr:rowOff>
    </xdr:from>
    <xdr:to>
      <xdr:col>9</xdr:col>
      <xdr:colOff>247650</xdr:colOff>
      <xdr:row>5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485775</xdr:rowOff>
    </xdr:from>
    <xdr:to>
      <xdr:col>2</xdr:col>
      <xdr:colOff>666750</xdr:colOff>
      <xdr:row>5</xdr:row>
      <xdr:rowOff>180975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1695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11</xdr:row>
      <xdr:rowOff>85725</xdr:rowOff>
    </xdr:from>
    <xdr:to>
      <xdr:col>5</xdr:col>
      <xdr:colOff>0</xdr:colOff>
      <xdr:row>12</xdr:row>
      <xdr:rowOff>180975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209800"/>
          <a:ext cx="3524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352425</xdr:colOff>
      <xdr:row>14</xdr:row>
      <xdr:rowOff>104775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638425"/>
          <a:ext cx="333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352425</xdr:colOff>
      <xdr:row>16</xdr:row>
      <xdr:rowOff>104775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133725"/>
          <a:ext cx="333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17</xdr:row>
      <xdr:rowOff>19050</xdr:rowOff>
    </xdr:from>
    <xdr:to>
      <xdr:col>7</xdr:col>
      <xdr:colOff>352425</xdr:colOff>
      <xdr:row>18</xdr:row>
      <xdr:rowOff>104775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629025"/>
          <a:ext cx="333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352425</xdr:colOff>
      <xdr:row>24</xdr:row>
      <xdr:rowOff>104775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114925"/>
          <a:ext cx="333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25</xdr:row>
      <xdr:rowOff>19050</xdr:rowOff>
    </xdr:from>
    <xdr:to>
      <xdr:col>11</xdr:col>
      <xdr:colOff>352425</xdr:colOff>
      <xdr:row>26</xdr:row>
      <xdr:rowOff>104775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5610225"/>
          <a:ext cx="333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342900</xdr:colOff>
      <xdr:row>1</xdr:row>
      <xdr:rowOff>123825</xdr:rowOff>
    </xdr:from>
    <xdr:to>
      <xdr:col>15</xdr:col>
      <xdr:colOff>190500</xdr:colOff>
      <xdr:row>7</xdr:row>
      <xdr:rowOff>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85750"/>
          <a:ext cx="9906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30</xdr:row>
      <xdr:rowOff>161925</xdr:rowOff>
    </xdr:from>
    <xdr:to>
      <xdr:col>3</xdr:col>
      <xdr:colOff>1019175</xdr:colOff>
      <xdr:row>30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48100" y="681990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38100</xdr:rowOff>
    </xdr:from>
    <xdr:to>
      <xdr:col>8</xdr:col>
      <xdr:colOff>361950</xdr:colOff>
      <xdr:row>20</xdr:row>
      <xdr:rowOff>123825</xdr:rowOff>
    </xdr:to>
    <xdr:pic>
      <xdr:nvPicPr>
        <xdr:cNvPr id="9" name="Paveikslai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143375"/>
          <a:ext cx="333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21</xdr:row>
      <xdr:rowOff>28575</xdr:rowOff>
    </xdr:from>
    <xdr:to>
      <xdr:col>9</xdr:col>
      <xdr:colOff>361950</xdr:colOff>
      <xdr:row>22</xdr:row>
      <xdr:rowOff>114300</xdr:rowOff>
    </xdr:to>
    <xdr:pic>
      <xdr:nvPicPr>
        <xdr:cNvPr id="10" name="Paveikslai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629150"/>
          <a:ext cx="333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85725</xdr:colOff>
      <xdr:row>30</xdr:row>
      <xdr:rowOff>161925</xdr:rowOff>
    </xdr:from>
    <xdr:to>
      <xdr:col>14</xdr:col>
      <xdr:colOff>304800</xdr:colOff>
      <xdr:row>30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8124825" y="6819900"/>
          <a:ext cx="981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1104900</xdr:colOff>
      <xdr:row>7</xdr:row>
      <xdr:rowOff>0</xdr:rowOff>
    </xdr:to>
    <xdr:pic>
      <xdr:nvPicPr>
        <xdr:cNvPr id="12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180975</xdr:rowOff>
    </xdr:from>
    <xdr:to>
      <xdr:col>2</xdr:col>
      <xdr:colOff>1143000</xdr:colOff>
      <xdr:row>2</xdr:row>
      <xdr:rowOff>180975</xdr:rowOff>
    </xdr:to>
    <xdr:pic>
      <xdr:nvPicPr>
        <xdr:cNvPr id="1" name="Paveikslai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80975"/>
          <a:ext cx="8477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409575</xdr:colOff>
      <xdr:row>0</xdr:row>
      <xdr:rowOff>180975</xdr:rowOff>
    </xdr:from>
    <xdr:to>
      <xdr:col>20</xdr:col>
      <xdr:colOff>438150</xdr:colOff>
      <xdr:row>3</xdr:row>
      <xdr:rowOff>180975</xdr:rowOff>
    </xdr:to>
    <xdr:pic>
      <xdr:nvPicPr>
        <xdr:cNvPr id="2" name="Paveikslėlis 1" descr="C:\Users\Vartotojas\Desktop\X PSLŽ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80975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38100</xdr:rowOff>
    </xdr:from>
    <xdr:to>
      <xdr:col>4</xdr:col>
      <xdr:colOff>561975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09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28575</xdr:rowOff>
    </xdr:from>
    <xdr:to>
      <xdr:col>5</xdr:col>
      <xdr:colOff>533400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95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514350</xdr:colOff>
      <xdr:row>16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00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28575</xdr:rowOff>
    </xdr:from>
    <xdr:to>
      <xdr:col>7</xdr:col>
      <xdr:colOff>533400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6861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28575</xdr:rowOff>
    </xdr:from>
    <xdr:to>
      <xdr:col>8</xdr:col>
      <xdr:colOff>533400</xdr:colOff>
      <xdr:row>20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8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38100</xdr:rowOff>
    </xdr:from>
    <xdr:to>
      <xdr:col>9</xdr:col>
      <xdr:colOff>514350</xdr:colOff>
      <xdr:row>22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86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0</xdr:row>
      <xdr:rowOff>0</xdr:rowOff>
    </xdr:from>
    <xdr:to>
      <xdr:col>14</xdr:col>
      <xdr:colOff>38100</xdr:colOff>
      <xdr:row>6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1981200</xdr:colOff>
      <xdr:row>28</xdr:row>
      <xdr:rowOff>161925</xdr:rowOff>
    </xdr:from>
    <xdr:to>
      <xdr:col>2</xdr:col>
      <xdr:colOff>1981200</xdr:colOff>
      <xdr:row>28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2581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180975</xdr:rowOff>
    </xdr:from>
    <xdr:to>
      <xdr:col>12</xdr:col>
      <xdr:colOff>123825</xdr:colOff>
      <xdr:row>28</xdr:row>
      <xdr:rowOff>180975</xdr:rowOff>
    </xdr:to>
    <xdr:sp>
      <xdr:nvSpPr>
        <xdr:cNvPr id="9" name="Line 16"/>
        <xdr:cNvSpPr>
          <a:spLocks/>
        </xdr:cNvSpPr>
      </xdr:nvSpPr>
      <xdr:spPr>
        <a:xfrm flipV="1">
          <a:off x="70389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600075</xdr:colOff>
      <xdr:row>64</xdr:row>
      <xdr:rowOff>19050</xdr:rowOff>
    </xdr:from>
    <xdr:to>
      <xdr:col>17</xdr:col>
      <xdr:colOff>228600</xdr:colOff>
      <xdr:row>64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9686925" y="12982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1476375</xdr:colOff>
      <xdr:row>6</xdr:row>
      <xdr:rowOff>38100</xdr:rowOff>
    </xdr:to>
    <xdr:pic>
      <xdr:nvPicPr>
        <xdr:cNvPr id="13" name="Paveikslėlis 1" descr="C:\Users\Vartotojas\Desktop\X PSLŽ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2</xdr:row>
      <xdr:rowOff>9525</xdr:rowOff>
    </xdr:from>
    <xdr:to>
      <xdr:col>12</xdr:col>
      <xdr:colOff>228600</xdr:colOff>
      <xdr:row>4</xdr:row>
      <xdr:rowOff>0</xdr:rowOff>
    </xdr:to>
    <xdr:pic>
      <xdr:nvPicPr>
        <xdr:cNvPr id="1" name="Paveikslai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76225"/>
          <a:ext cx="8477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180975</xdr:colOff>
      <xdr:row>8</xdr:row>
      <xdr:rowOff>104775</xdr:rowOff>
    </xdr:from>
    <xdr:to>
      <xdr:col>13</xdr:col>
      <xdr:colOff>0</xdr:colOff>
      <xdr:row>15</xdr:row>
      <xdr:rowOff>123825</xdr:rowOff>
    </xdr:to>
    <xdr:pic>
      <xdr:nvPicPr>
        <xdr:cNvPr id="2" name="Paveikslėlis 1" descr="C:\Users\Vartotojas\Desktop\X PSLŽ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771650"/>
          <a:ext cx="145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66675</xdr:rowOff>
    </xdr:from>
    <xdr:to>
      <xdr:col>5</xdr:col>
      <xdr:colOff>9525</xdr:colOff>
      <xdr:row>9</xdr:row>
      <xdr:rowOff>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533525"/>
          <a:ext cx="2762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9</xdr:row>
      <xdr:rowOff>66675</xdr:rowOff>
    </xdr:from>
    <xdr:to>
      <xdr:col>6</xdr:col>
      <xdr:colOff>0</xdr:colOff>
      <xdr:row>10</xdr:row>
      <xdr:rowOff>190500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914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11</xdr:row>
      <xdr:rowOff>66675</xdr:rowOff>
    </xdr:from>
    <xdr:to>
      <xdr:col>6</xdr:col>
      <xdr:colOff>314325</xdr:colOff>
      <xdr:row>12</xdr:row>
      <xdr:rowOff>190500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2295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7</xdr:row>
      <xdr:rowOff>66675</xdr:rowOff>
    </xdr:from>
    <xdr:to>
      <xdr:col>16</xdr:col>
      <xdr:colOff>314325</xdr:colOff>
      <xdr:row>9</xdr:row>
      <xdr:rowOff>0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533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47625</xdr:colOff>
      <xdr:row>9</xdr:row>
      <xdr:rowOff>66675</xdr:rowOff>
    </xdr:from>
    <xdr:to>
      <xdr:col>18</xdr:col>
      <xdr:colOff>0</xdr:colOff>
      <xdr:row>10</xdr:row>
      <xdr:rowOff>190500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914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11</xdr:row>
      <xdr:rowOff>66675</xdr:rowOff>
    </xdr:from>
    <xdr:to>
      <xdr:col>18</xdr:col>
      <xdr:colOff>314325</xdr:colOff>
      <xdr:row>12</xdr:row>
      <xdr:rowOff>190500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2295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23</xdr:row>
      <xdr:rowOff>66675</xdr:rowOff>
    </xdr:from>
    <xdr:to>
      <xdr:col>5</xdr:col>
      <xdr:colOff>9525</xdr:colOff>
      <xdr:row>24</xdr:row>
      <xdr:rowOff>190500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533900"/>
          <a:ext cx="2762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25</xdr:row>
      <xdr:rowOff>66675</xdr:rowOff>
    </xdr:from>
    <xdr:to>
      <xdr:col>6</xdr:col>
      <xdr:colOff>0</xdr:colOff>
      <xdr:row>26</xdr:row>
      <xdr:rowOff>190500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4914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13</xdr:row>
      <xdr:rowOff>38100</xdr:rowOff>
    </xdr:from>
    <xdr:to>
      <xdr:col>7</xdr:col>
      <xdr:colOff>314325</xdr:colOff>
      <xdr:row>14</xdr:row>
      <xdr:rowOff>161925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6479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15</xdr:row>
      <xdr:rowOff>38100</xdr:rowOff>
    </xdr:from>
    <xdr:to>
      <xdr:col>8</xdr:col>
      <xdr:colOff>304800</xdr:colOff>
      <xdr:row>16</xdr:row>
      <xdr:rowOff>152400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3028950"/>
          <a:ext cx="2571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17</xdr:row>
      <xdr:rowOff>38100</xdr:rowOff>
    </xdr:from>
    <xdr:to>
      <xdr:col>9</xdr:col>
      <xdr:colOff>314325</xdr:colOff>
      <xdr:row>18</xdr:row>
      <xdr:rowOff>161925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34099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38100</xdr:colOff>
      <xdr:row>13</xdr:row>
      <xdr:rowOff>38100</xdr:rowOff>
    </xdr:from>
    <xdr:to>
      <xdr:col>19</xdr:col>
      <xdr:colOff>304800</xdr:colOff>
      <xdr:row>14</xdr:row>
      <xdr:rowOff>161925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6479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38100</xdr:colOff>
      <xdr:row>15</xdr:row>
      <xdr:rowOff>38100</xdr:rowOff>
    </xdr:from>
    <xdr:to>
      <xdr:col>20</xdr:col>
      <xdr:colOff>304800</xdr:colOff>
      <xdr:row>16</xdr:row>
      <xdr:rowOff>152400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302895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38100</xdr:colOff>
      <xdr:row>17</xdr:row>
      <xdr:rowOff>38100</xdr:rowOff>
    </xdr:from>
    <xdr:to>
      <xdr:col>21</xdr:col>
      <xdr:colOff>304800</xdr:colOff>
      <xdr:row>18</xdr:row>
      <xdr:rowOff>161925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34099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27</xdr:row>
      <xdr:rowOff>66675</xdr:rowOff>
    </xdr:from>
    <xdr:to>
      <xdr:col>6</xdr:col>
      <xdr:colOff>314325</xdr:colOff>
      <xdr:row>28</xdr:row>
      <xdr:rowOff>190500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5295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29</xdr:row>
      <xdr:rowOff>28575</xdr:rowOff>
    </xdr:from>
    <xdr:to>
      <xdr:col>7</xdr:col>
      <xdr:colOff>314325</xdr:colOff>
      <xdr:row>30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638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31</xdr:row>
      <xdr:rowOff>28575</xdr:rowOff>
    </xdr:from>
    <xdr:to>
      <xdr:col>8</xdr:col>
      <xdr:colOff>304800</xdr:colOff>
      <xdr:row>32</xdr:row>
      <xdr:rowOff>152400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6019800"/>
          <a:ext cx="2571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33</xdr:row>
      <xdr:rowOff>28575</xdr:rowOff>
    </xdr:from>
    <xdr:to>
      <xdr:col>9</xdr:col>
      <xdr:colOff>314325</xdr:colOff>
      <xdr:row>34</xdr:row>
      <xdr:rowOff>152400</xdr:rowOff>
    </xdr:to>
    <xdr:pic>
      <xdr:nvPicPr>
        <xdr:cNvPr id="18" name="Paveikslai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400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23</xdr:row>
      <xdr:rowOff>66675</xdr:rowOff>
    </xdr:from>
    <xdr:to>
      <xdr:col>16</xdr:col>
      <xdr:colOff>314325</xdr:colOff>
      <xdr:row>24</xdr:row>
      <xdr:rowOff>190500</xdr:rowOff>
    </xdr:to>
    <xdr:pic>
      <xdr:nvPicPr>
        <xdr:cNvPr id="19" name="Paveikslai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4533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47625</xdr:colOff>
      <xdr:row>25</xdr:row>
      <xdr:rowOff>66675</xdr:rowOff>
    </xdr:from>
    <xdr:to>
      <xdr:col>18</xdr:col>
      <xdr:colOff>0</xdr:colOff>
      <xdr:row>26</xdr:row>
      <xdr:rowOff>190500</xdr:rowOff>
    </xdr:to>
    <xdr:pic>
      <xdr:nvPicPr>
        <xdr:cNvPr id="20" name="Paveikslai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4914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27</xdr:row>
      <xdr:rowOff>66675</xdr:rowOff>
    </xdr:from>
    <xdr:to>
      <xdr:col>19</xdr:col>
      <xdr:colOff>0</xdr:colOff>
      <xdr:row>28</xdr:row>
      <xdr:rowOff>190500</xdr:rowOff>
    </xdr:to>
    <xdr:pic>
      <xdr:nvPicPr>
        <xdr:cNvPr id="21" name="Paveikslai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5295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29</xdr:row>
      <xdr:rowOff>28575</xdr:rowOff>
    </xdr:from>
    <xdr:to>
      <xdr:col>20</xdr:col>
      <xdr:colOff>0</xdr:colOff>
      <xdr:row>30</xdr:row>
      <xdr:rowOff>152400</xdr:rowOff>
    </xdr:to>
    <xdr:pic>
      <xdr:nvPicPr>
        <xdr:cNvPr id="22" name="Paveikslai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5638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47625</xdr:colOff>
      <xdr:row>31</xdr:row>
      <xdr:rowOff>28575</xdr:rowOff>
    </xdr:from>
    <xdr:to>
      <xdr:col>21</xdr:col>
      <xdr:colOff>0</xdr:colOff>
      <xdr:row>32</xdr:row>
      <xdr:rowOff>152400</xdr:rowOff>
    </xdr:to>
    <xdr:pic>
      <xdr:nvPicPr>
        <xdr:cNvPr id="23" name="Paveikslai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019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47625</xdr:colOff>
      <xdr:row>33</xdr:row>
      <xdr:rowOff>28575</xdr:rowOff>
    </xdr:from>
    <xdr:to>
      <xdr:col>22</xdr:col>
      <xdr:colOff>0</xdr:colOff>
      <xdr:row>34</xdr:row>
      <xdr:rowOff>152400</xdr:rowOff>
    </xdr:to>
    <xdr:pic>
      <xdr:nvPicPr>
        <xdr:cNvPr id="24" name="Paveikslai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6400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285750</xdr:colOff>
      <xdr:row>0</xdr:row>
      <xdr:rowOff>76200</xdr:rowOff>
    </xdr:from>
    <xdr:to>
      <xdr:col>23</xdr:col>
      <xdr:colOff>161925</xdr:colOff>
      <xdr:row>4</xdr:row>
      <xdr:rowOff>38100</xdr:rowOff>
    </xdr:to>
    <xdr:pic>
      <xdr:nvPicPr>
        <xdr:cNvPr id="25" name="Paveikslai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48650" y="76200"/>
          <a:ext cx="8191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9525</xdr:rowOff>
    </xdr:from>
    <xdr:to>
      <xdr:col>3</xdr:col>
      <xdr:colOff>104775</xdr:colOff>
      <xdr:row>4</xdr:row>
      <xdr:rowOff>142875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9525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66675</xdr:rowOff>
    </xdr:from>
    <xdr:to>
      <xdr:col>5</xdr:col>
      <xdr:colOff>9525</xdr:colOff>
      <xdr:row>9</xdr:row>
      <xdr:rowOff>0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533525"/>
          <a:ext cx="2762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9</xdr:row>
      <xdr:rowOff>66675</xdr:rowOff>
    </xdr:from>
    <xdr:to>
      <xdr:col>6</xdr:col>
      <xdr:colOff>0</xdr:colOff>
      <xdr:row>10</xdr:row>
      <xdr:rowOff>190500</xdr:rowOff>
    </xdr:to>
    <xdr:pic>
      <xdr:nvPicPr>
        <xdr:cNvPr id="2" name="Paveiksla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914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11</xdr:row>
      <xdr:rowOff>66675</xdr:rowOff>
    </xdr:from>
    <xdr:to>
      <xdr:col>6</xdr:col>
      <xdr:colOff>314325</xdr:colOff>
      <xdr:row>12</xdr:row>
      <xdr:rowOff>190500</xdr:rowOff>
    </xdr:to>
    <xdr:pic>
      <xdr:nvPicPr>
        <xdr:cNvPr id="3" name="Paveikslai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2295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7</xdr:row>
      <xdr:rowOff>66675</xdr:rowOff>
    </xdr:from>
    <xdr:to>
      <xdr:col>16</xdr:col>
      <xdr:colOff>314325</xdr:colOff>
      <xdr:row>9</xdr:row>
      <xdr:rowOff>0</xdr:rowOff>
    </xdr:to>
    <xdr:pic>
      <xdr:nvPicPr>
        <xdr:cNvPr id="4" name="Paveikslai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533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47625</xdr:colOff>
      <xdr:row>9</xdr:row>
      <xdr:rowOff>66675</xdr:rowOff>
    </xdr:from>
    <xdr:to>
      <xdr:col>18</xdr:col>
      <xdr:colOff>0</xdr:colOff>
      <xdr:row>10</xdr:row>
      <xdr:rowOff>190500</xdr:rowOff>
    </xdr:to>
    <xdr:pic>
      <xdr:nvPicPr>
        <xdr:cNvPr id="5" name="Paveikslai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914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11</xdr:row>
      <xdr:rowOff>66675</xdr:rowOff>
    </xdr:from>
    <xdr:to>
      <xdr:col>18</xdr:col>
      <xdr:colOff>314325</xdr:colOff>
      <xdr:row>12</xdr:row>
      <xdr:rowOff>190500</xdr:rowOff>
    </xdr:to>
    <xdr:pic>
      <xdr:nvPicPr>
        <xdr:cNvPr id="6" name="Paveikslai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2295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23</xdr:row>
      <xdr:rowOff>66675</xdr:rowOff>
    </xdr:from>
    <xdr:to>
      <xdr:col>5</xdr:col>
      <xdr:colOff>9525</xdr:colOff>
      <xdr:row>24</xdr:row>
      <xdr:rowOff>190500</xdr:rowOff>
    </xdr:to>
    <xdr:pic>
      <xdr:nvPicPr>
        <xdr:cNvPr id="7" name="Paveikslai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533900"/>
          <a:ext cx="2762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25</xdr:row>
      <xdr:rowOff>66675</xdr:rowOff>
    </xdr:from>
    <xdr:to>
      <xdr:col>6</xdr:col>
      <xdr:colOff>0</xdr:colOff>
      <xdr:row>26</xdr:row>
      <xdr:rowOff>190500</xdr:rowOff>
    </xdr:to>
    <xdr:pic>
      <xdr:nvPicPr>
        <xdr:cNvPr id="8" name="Paveikslai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4914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13</xdr:row>
      <xdr:rowOff>38100</xdr:rowOff>
    </xdr:from>
    <xdr:to>
      <xdr:col>7</xdr:col>
      <xdr:colOff>314325</xdr:colOff>
      <xdr:row>14</xdr:row>
      <xdr:rowOff>161925</xdr:rowOff>
    </xdr:to>
    <xdr:pic>
      <xdr:nvPicPr>
        <xdr:cNvPr id="9" name="Paveikslai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6479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15</xdr:row>
      <xdr:rowOff>38100</xdr:rowOff>
    </xdr:from>
    <xdr:to>
      <xdr:col>8</xdr:col>
      <xdr:colOff>304800</xdr:colOff>
      <xdr:row>16</xdr:row>
      <xdr:rowOff>152400</xdr:rowOff>
    </xdr:to>
    <xdr:pic>
      <xdr:nvPicPr>
        <xdr:cNvPr id="10" name="Paveikslai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3028950"/>
          <a:ext cx="2571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17</xdr:row>
      <xdr:rowOff>38100</xdr:rowOff>
    </xdr:from>
    <xdr:to>
      <xdr:col>9</xdr:col>
      <xdr:colOff>314325</xdr:colOff>
      <xdr:row>18</xdr:row>
      <xdr:rowOff>161925</xdr:rowOff>
    </xdr:to>
    <xdr:pic>
      <xdr:nvPicPr>
        <xdr:cNvPr id="11" name="Paveikslai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34099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38100</xdr:colOff>
      <xdr:row>13</xdr:row>
      <xdr:rowOff>38100</xdr:rowOff>
    </xdr:from>
    <xdr:to>
      <xdr:col>19</xdr:col>
      <xdr:colOff>304800</xdr:colOff>
      <xdr:row>14</xdr:row>
      <xdr:rowOff>161925</xdr:rowOff>
    </xdr:to>
    <xdr:pic>
      <xdr:nvPicPr>
        <xdr:cNvPr id="12" name="Paveikslai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6479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38100</xdr:colOff>
      <xdr:row>15</xdr:row>
      <xdr:rowOff>38100</xdr:rowOff>
    </xdr:from>
    <xdr:to>
      <xdr:col>20</xdr:col>
      <xdr:colOff>304800</xdr:colOff>
      <xdr:row>16</xdr:row>
      <xdr:rowOff>152400</xdr:rowOff>
    </xdr:to>
    <xdr:pic>
      <xdr:nvPicPr>
        <xdr:cNvPr id="13" name="Paveikslai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302895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38100</xdr:colOff>
      <xdr:row>17</xdr:row>
      <xdr:rowOff>38100</xdr:rowOff>
    </xdr:from>
    <xdr:to>
      <xdr:col>21</xdr:col>
      <xdr:colOff>304800</xdr:colOff>
      <xdr:row>18</xdr:row>
      <xdr:rowOff>161925</xdr:rowOff>
    </xdr:to>
    <xdr:pic>
      <xdr:nvPicPr>
        <xdr:cNvPr id="14" name="Paveikslai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340995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27</xdr:row>
      <xdr:rowOff>66675</xdr:rowOff>
    </xdr:from>
    <xdr:to>
      <xdr:col>6</xdr:col>
      <xdr:colOff>314325</xdr:colOff>
      <xdr:row>28</xdr:row>
      <xdr:rowOff>190500</xdr:rowOff>
    </xdr:to>
    <xdr:pic>
      <xdr:nvPicPr>
        <xdr:cNvPr id="15" name="Paveikslai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5295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29</xdr:row>
      <xdr:rowOff>28575</xdr:rowOff>
    </xdr:from>
    <xdr:to>
      <xdr:col>7</xdr:col>
      <xdr:colOff>314325</xdr:colOff>
      <xdr:row>30</xdr:row>
      <xdr:rowOff>152400</xdr:rowOff>
    </xdr:to>
    <xdr:pic>
      <xdr:nvPicPr>
        <xdr:cNvPr id="16" name="Paveikslai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638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31</xdr:row>
      <xdr:rowOff>28575</xdr:rowOff>
    </xdr:from>
    <xdr:to>
      <xdr:col>8</xdr:col>
      <xdr:colOff>304800</xdr:colOff>
      <xdr:row>32</xdr:row>
      <xdr:rowOff>152400</xdr:rowOff>
    </xdr:to>
    <xdr:pic>
      <xdr:nvPicPr>
        <xdr:cNvPr id="17" name="Paveikslai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6019800"/>
          <a:ext cx="2571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33</xdr:row>
      <xdr:rowOff>28575</xdr:rowOff>
    </xdr:from>
    <xdr:to>
      <xdr:col>9</xdr:col>
      <xdr:colOff>314325</xdr:colOff>
      <xdr:row>34</xdr:row>
      <xdr:rowOff>152400</xdr:rowOff>
    </xdr:to>
    <xdr:pic>
      <xdr:nvPicPr>
        <xdr:cNvPr id="18" name="Paveikslai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400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23</xdr:row>
      <xdr:rowOff>66675</xdr:rowOff>
    </xdr:from>
    <xdr:to>
      <xdr:col>16</xdr:col>
      <xdr:colOff>314325</xdr:colOff>
      <xdr:row>24</xdr:row>
      <xdr:rowOff>190500</xdr:rowOff>
    </xdr:to>
    <xdr:pic>
      <xdr:nvPicPr>
        <xdr:cNvPr id="19" name="Paveikslai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4533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47625</xdr:colOff>
      <xdr:row>25</xdr:row>
      <xdr:rowOff>66675</xdr:rowOff>
    </xdr:from>
    <xdr:to>
      <xdr:col>18</xdr:col>
      <xdr:colOff>0</xdr:colOff>
      <xdr:row>26</xdr:row>
      <xdr:rowOff>190500</xdr:rowOff>
    </xdr:to>
    <xdr:pic>
      <xdr:nvPicPr>
        <xdr:cNvPr id="20" name="Paveikslai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4914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27</xdr:row>
      <xdr:rowOff>66675</xdr:rowOff>
    </xdr:from>
    <xdr:to>
      <xdr:col>19</xdr:col>
      <xdr:colOff>0</xdr:colOff>
      <xdr:row>28</xdr:row>
      <xdr:rowOff>190500</xdr:rowOff>
    </xdr:to>
    <xdr:pic>
      <xdr:nvPicPr>
        <xdr:cNvPr id="21" name="Paveikslai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52959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29</xdr:row>
      <xdr:rowOff>28575</xdr:rowOff>
    </xdr:from>
    <xdr:to>
      <xdr:col>20</xdr:col>
      <xdr:colOff>0</xdr:colOff>
      <xdr:row>30</xdr:row>
      <xdr:rowOff>152400</xdr:rowOff>
    </xdr:to>
    <xdr:pic>
      <xdr:nvPicPr>
        <xdr:cNvPr id="22" name="Paveikslai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5638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47625</xdr:colOff>
      <xdr:row>31</xdr:row>
      <xdr:rowOff>28575</xdr:rowOff>
    </xdr:from>
    <xdr:to>
      <xdr:col>21</xdr:col>
      <xdr:colOff>0</xdr:colOff>
      <xdr:row>32</xdr:row>
      <xdr:rowOff>152400</xdr:rowOff>
    </xdr:to>
    <xdr:pic>
      <xdr:nvPicPr>
        <xdr:cNvPr id="23" name="Paveikslai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019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47625</xdr:colOff>
      <xdr:row>33</xdr:row>
      <xdr:rowOff>28575</xdr:rowOff>
    </xdr:from>
    <xdr:to>
      <xdr:col>22</xdr:col>
      <xdr:colOff>0</xdr:colOff>
      <xdr:row>34</xdr:row>
      <xdr:rowOff>152400</xdr:rowOff>
    </xdr:to>
    <xdr:pic>
      <xdr:nvPicPr>
        <xdr:cNvPr id="24" name="Paveikslai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640080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285750</xdr:colOff>
      <xdr:row>0</xdr:row>
      <xdr:rowOff>76200</xdr:rowOff>
    </xdr:from>
    <xdr:to>
      <xdr:col>23</xdr:col>
      <xdr:colOff>161925</xdr:colOff>
      <xdr:row>4</xdr:row>
      <xdr:rowOff>38100</xdr:rowOff>
    </xdr:to>
    <xdr:pic>
      <xdr:nvPicPr>
        <xdr:cNvPr id="25" name="Paveikslai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48650" y="76200"/>
          <a:ext cx="8191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9525</xdr:rowOff>
    </xdr:from>
    <xdr:to>
      <xdr:col>3</xdr:col>
      <xdr:colOff>104775</xdr:colOff>
      <xdr:row>4</xdr:row>
      <xdr:rowOff>142875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9525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44</xdr:row>
      <xdr:rowOff>0</xdr:rowOff>
    </xdr:from>
    <xdr:to>
      <xdr:col>4</xdr:col>
      <xdr:colOff>752475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705802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0</xdr:colOff>
      <xdr:row>10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543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0</xdr:row>
      <xdr:rowOff>0</xdr:rowOff>
    </xdr:from>
    <xdr:to>
      <xdr:col>10</xdr:col>
      <xdr:colOff>1381125</xdr:colOff>
      <xdr:row>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44</xdr:row>
      <xdr:rowOff>0</xdr:rowOff>
    </xdr:from>
    <xdr:to>
      <xdr:col>4</xdr:col>
      <xdr:colOff>752475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705802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0</xdr:colOff>
      <xdr:row>10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543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2</xdr:row>
      <xdr:rowOff>19050</xdr:rowOff>
    </xdr:from>
    <xdr:to>
      <xdr:col>10</xdr:col>
      <xdr:colOff>1095375</xdr:colOff>
      <xdr:row>8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905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3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5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6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7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8.vml" /><Relationship Id="rId3" Type="http://schemas.openxmlformats.org/officeDocument/2006/relationships/drawing" Target="../drawings/drawing38.xml" /><Relationship Id="rId4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9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0.vml" /><Relationship Id="rId3" Type="http://schemas.openxmlformats.org/officeDocument/2006/relationships/drawing" Target="../drawings/drawing40.xml" /><Relationship Id="rId4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1.vml" /><Relationship Id="rId3" Type="http://schemas.openxmlformats.org/officeDocument/2006/relationships/drawing" Target="../drawings/drawing41.xml" /><Relationship Id="rId4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2.vml" /><Relationship Id="rId3" Type="http://schemas.openxmlformats.org/officeDocument/2006/relationships/drawing" Target="../drawings/drawing42.xml" /><Relationship Id="rId4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oleObject" Target="../embeddings/oleObject_43_0.bin" /><Relationship Id="rId3" Type="http://schemas.openxmlformats.org/officeDocument/2006/relationships/oleObject" Target="../embeddings/oleObject_43_1.bin" /><Relationship Id="rId4" Type="http://schemas.openxmlformats.org/officeDocument/2006/relationships/oleObject" Target="../embeddings/oleObject_43_2.bin" /><Relationship Id="rId5" Type="http://schemas.openxmlformats.org/officeDocument/2006/relationships/oleObject" Target="../embeddings/oleObject_43_3.bin" /><Relationship Id="rId6" Type="http://schemas.openxmlformats.org/officeDocument/2006/relationships/oleObject" Target="../embeddings/oleObject_43_4.bin" /><Relationship Id="rId7" Type="http://schemas.openxmlformats.org/officeDocument/2006/relationships/oleObject" Target="../embeddings/oleObject_43_5.bin" /><Relationship Id="rId8" Type="http://schemas.openxmlformats.org/officeDocument/2006/relationships/oleObject" Target="../embeddings/oleObject_43_6.bin" /><Relationship Id="rId9" Type="http://schemas.openxmlformats.org/officeDocument/2006/relationships/oleObject" Target="../embeddings/oleObject_43_7.bin" /><Relationship Id="rId10" Type="http://schemas.openxmlformats.org/officeDocument/2006/relationships/oleObject" Target="../embeddings/oleObject_43_8.bin" /><Relationship Id="rId11" Type="http://schemas.openxmlformats.org/officeDocument/2006/relationships/oleObject" Target="../embeddings/oleObject_43_9.bin" /><Relationship Id="rId12" Type="http://schemas.openxmlformats.org/officeDocument/2006/relationships/oleObject" Target="../embeddings/oleObject_43_10.bin" /><Relationship Id="rId13" Type="http://schemas.openxmlformats.org/officeDocument/2006/relationships/oleObject" Target="../embeddings/oleObject_43_11.bin" /><Relationship Id="rId14" Type="http://schemas.openxmlformats.org/officeDocument/2006/relationships/oleObject" Target="../embeddings/oleObject_43_12.bin" /><Relationship Id="rId15" Type="http://schemas.openxmlformats.org/officeDocument/2006/relationships/oleObject" Target="../embeddings/oleObject_43_13.bin" /><Relationship Id="rId16" Type="http://schemas.openxmlformats.org/officeDocument/2006/relationships/oleObject" Target="../embeddings/oleObject_43_14.bin" /><Relationship Id="rId17" Type="http://schemas.openxmlformats.org/officeDocument/2006/relationships/oleObject" Target="../embeddings/oleObject_43_15.bin" /><Relationship Id="rId18" Type="http://schemas.openxmlformats.org/officeDocument/2006/relationships/vmlDrawing" Target="../drawings/vmlDrawing43.vml" /><Relationship Id="rId19" Type="http://schemas.openxmlformats.org/officeDocument/2006/relationships/drawing" Target="../drawings/drawing43.xml" /><Relationship Id="rId20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4.vml" /><Relationship Id="rId3" Type="http://schemas.openxmlformats.org/officeDocument/2006/relationships/drawing" Target="../drawings/drawing44.xml" /><Relationship Id="rId4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25">
      <selection activeCell="C6" sqref="C6"/>
    </sheetView>
  </sheetViews>
  <sheetFormatPr defaultColWidth="9.140625" defaultRowHeight="15"/>
  <cols>
    <col min="1" max="1" width="30.140625" style="0" bestFit="1" customWidth="1"/>
    <col min="2" max="2" width="47.7109375" style="0" bestFit="1" customWidth="1"/>
    <col min="3" max="3" width="23.28125" style="0" bestFit="1" customWidth="1"/>
  </cols>
  <sheetData>
    <row r="1" spans="1:3" ht="30" customHeight="1">
      <c r="A1" s="1" t="s">
        <v>0</v>
      </c>
      <c r="B1" s="1" t="s">
        <v>1</v>
      </c>
      <c r="C1" s="1" t="s">
        <v>2</v>
      </c>
    </row>
    <row r="2" spans="1:3" ht="15">
      <c r="A2" s="42" t="s">
        <v>92</v>
      </c>
      <c r="B2" t="s">
        <v>93</v>
      </c>
      <c r="C2" s="42" t="str">
        <f>HYPERLINK("C:\Users\Kula\Desktop\plsz\New folder\2017 Berniukai iki 15m 2 min  lent 16 visos vietos.xls#'16dal_2min_ visos vietos'!A1","16dal_2min_ visos vietos")</f>
        <v>16dal_2min_ visos vietos</v>
      </c>
    </row>
    <row r="3" spans="1:3" ht="15">
      <c r="A3" s="42" t="s">
        <v>127</v>
      </c>
      <c r="B3" t="s">
        <v>128</v>
      </c>
      <c r="C3" s="42" t="str">
        <f>HYPERLINK("C:\Users\Kula\Desktop\plsz\New folder\2017 Mergates iki 15m 2 min  lent 16 visos vietos.xls#'16dal_2min_ visos vietos'!A1","16dal_2min_ visos vietos")</f>
        <v>16dal_2min_ visos vietos</v>
      </c>
    </row>
    <row r="4" spans="1:3" ht="15">
      <c r="A4" s="42" t="s">
        <v>151</v>
      </c>
      <c r="B4" t="s">
        <v>152</v>
      </c>
      <c r="C4" s="42" t="str">
        <f>HYPERLINK("C:\Users\Kula\Desktop\plsz\New folder\2017 PLSZ - 8 bern 16-18.xls#'Sheet1'!A1","Sheet1")</f>
        <v>Sheet1</v>
      </c>
    </row>
    <row r="5" spans="1:3" ht="15">
      <c r="A5" s="42" t="s">
        <v>164</v>
      </c>
      <c r="B5" t="s">
        <v>165</v>
      </c>
      <c r="C5" s="42" t="str">
        <f>HYPERLINK("C:\Users\Kula\Desktop\plsz\New folder\2017 PLSZ - 8 Merg 16-18.xls#'Sheet1'!A1","Sheet1")</f>
        <v>Sheet1</v>
      </c>
    </row>
    <row r="6" spans="1:3" ht="15">
      <c r="A6" s="42" t="s">
        <v>194</v>
      </c>
      <c r="B6" t="s">
        <v>195</v>
      </c>
      <c r="C6" s="42" t="str">
        <f>HYPERLINK("C:\Users\Kula\Desktop\plsz\New folder\2017 Vyrai 30-39 min  lent 16 visos vietos.xls#'16dal_2min_ visos vietos'!A1","16dal_2min_ visos vietos")</f>
        <v>16dal_2min_ visos vietos</v>
      </c>
    </row>
    <row r="7" spans="1:3" ht="15">
      <c r="A7" s="42" t="s">
        <v>242</v>
      </c>
      <c r="B7" t="s">
        <v>243</v>
      </c>
      <c r="C7" s="42" t="str">
        <f>HYPERLINK("C:\Users\Kula\Desktop\plsz\New folder\2017 X Vyrai pogr 40-44r.xls#'1_4 pogrupiai moterys'!A1","1_4 pogrupiai moterys")</f>
        <v>1_4 pogrupiai moterys</v>
      </c>
    </row>
    <row r="8" spans="1:3" ht="15">
      <c r="A8" s="42" t="s">
        <v>258</v>
      </c>
      <c r="B8" t="s">
        <v>259</v>
      </c>
      <c r="C8" s="42" t="str">
        <f>HYPERLINK("C:\Users\Kula\Desktop\plsz\New folder\2017 X Vyrai pogr 45-49r.xls#'1_4 pogrupiai moterys'!A1","1_4 pogrupiai moterys")</f>
        <v>1_4 pogrupiai moterys</v>
      </c>
    </row>
    <row r="9" spans="1:3" ht="15">
      <c r="A9" s="42" t="s">
        <v>306</v>
      </c>
      <c r="B9" t="s">
        <v>307</v>
      </c>
      <c r="C9" s="42" t="str">
        <f>HYPERLINK("C:\Users\Kula\Desktop\plsz\New folder\DVEJETAAI Berniukai 15.doc.xls#'8 dalyvių 1 minuso'!A1","8 dalyvių 1 minuso")</f>
        <v>8 dalyvių 1 minuso</v>
      </c>
    </row>
    <row r="10" spans="1:3" ht="15">
      <c r="A10" s="42" t="s">
        <v>321</v>
      </c>
      <c r="B10" t="s">
        <v>322</v>
      </c>
      <c r="C10" s="42" t="str">
        <f>HYPERLINK("C:\Users\Kula\Desktop\plsz\New folder\DVEJETAAI Mergaites 15.doc.xls#'8 dalyvių 1 minuso'!A1","8 dalyvių 1 minuso")</f>
        <v>8 dalyvių 1 minuso</v>
      </c>
    </row>
    <row r="11" spans="1:3" ht="15">
      <c r="A11" s="42" t="s">
        <v>341</v>
      </c>
      <c r="B11" t="s">
        <v>342</v>
      </c>
      <c r="C11" s="42" t="str">
        <f>HYPERLINK("C:\Users\Kula\Desktop\plsz\New folder\Dvejetai Bern-Merg- 16-18m. X.doc.xls#'1_4 pogrupiai vyrai'!A1","1_4 pogrupiai vyrai")</f>
        <v>1_4 pogrupiai vyrai</v>
      </c>
    </row>
    <row r="12" spans="1:3" ht="15">
      <c r="A12" s="42" t="s">
        <v>350</v>
      </c>
      <c r="B12" t="s">
        <v>351</v>
      </c>
      <c r="C12" s="42" t="str">
        <f>HYPERLINK("C:\Users\Kula\Desktop\plsz\New folder\Dvejetai- Vyrai  40-44. X.doc.xls#'1_4 pogrupiai vyrai'!A1","1_4 pogrupiai vyrai")</f>
        <v>1_4 pogrupiai vyrai</v>
      </c>
    </row>
    <row r="13" spans="1:3" ht="15">
      <c r="A13" s="42" t="s">
        <v>367</v>
      </c>
      <c r="B13" t="s">
        <v>368</v>
      </c>
      <c r="C13" s="42" t="str">
        <f>HYPERLINK("C:\Users\Kula\Desktop\plsz\New folder\Dvejetai- Vyrai MOterys 19-29. X.doc.xls#'1_4 pogrupiai vyrai'!A1","1_4 pogrupiai vyrai")</f>
        <v>1_4 pogrupiai vyrai</v>
      </c>
    </row>
    <row r="14" spans="1:3" ht="15">
      <c r="A14" s="42" t="s">
        <v>384</v>
      </c>
      <c r="B14" t="s">
        <v>385</v>
      </c>
      <c r="C14" s="42" t="str">
        <f>HYPERLINK("C:\Users\Kula\Desktop\plsz\New folder\Dvejetai- Vyrai MOterys 45-49. X.doc.xls#'1_4 pogrupiai vyrai'!A1","1_4 pogrupiai vyrai")</f>
        <v>1_4 pogrupiai vyrai</v>
      </c>
    </row>
    <row r="15" spans="1:3" ht="15">
      <c r="A15" s="42" t="s">
        <v>411</v>
      </c>
      <c r="B15" t="s">
        <v>412</v>
      </c>
      <c r="C15" s="42" t="str">
        <f>HYPERLINK("C:\Users\Kula\Desktop\plsz\New folder\Dvejetai- Vyrai MOterys 60 - 64 X.doc.xls#'1_4 pogrupiai vyrai'!A1","1_4 pogrupiai vyrai")</f>
        <v>1_4 pogrupiai vyrai</v>
      </c>
    </row>
    <row r="16" spans="1:3" ht="15">
      <c r="A16" s="42" t="s">
        <v>432</v>
      </c>
      <c r="B16" t="s">
        <v>433</v>
      </c>
      <c r="C16" s="42" t="str">
        <f>HYPERLINK("C:\Users\Kula\Desktop\plsz\New folder\Dvejetai- Vyrai MOterys 65 - 69 X.doc.xls#'1_4 pogrupiai vyrai'!A1","1_4 pogrupiai vyrai")</f>
        <v>1_4 pogrupiai vyrai</v>
      </c>
    </row>
    <row r="17" spans="1:3" ht="15">
      <c r="A17" s="42" t="s">
        <v>448</v>
      </c>
      <c r="B17" t="s">
        <v>449</v>
      </c>
      <c r="C17" s="42" t="str">
        <f>HYPERLINK("C:\Users\Kula\Desktop\plsz\New folder\Dvejetai- Vyrai MOterys 70 - 74 X.doc.xls#'1_4 pogrupiai vyrai'!A1","1_4 pogrupiai vyrai")</f>
        <v>1_4 pogrupiai vyrai</v>
      </c>
    </row>
    <row r="18" spans="1:3" ht="15">
      <c r="A18" s="42" t="s">
        <v>462</v>
      </c>
      <c r="B18" t="s">
        <v>463</v>
      </c>
      <c r="C18" s="42" t="str">
        <f>HYPERLINK("C:\Users\Kula\Desktop\plsz\New folder\Dvejetai- Vyrai MOterys 74 - 79 X.doc.xls#'1_4 pogrupiai vyrai'!A1","1_4 pogrupiai vyrai")</f>
        <v>1_4 pogrupiai vyrai</v>
      </c>
    </row>
    <row r="19" spans="1:3" ht="15">
      <c r="A19" s="42" t="s">
        <v>477</v>
      </c>
      <c r="B19" t="s">
        <v>478</v>
      </c>
      <c r="C19" s="42" t="str">
        <f>HYPERLINK("C:\Users\Kula\Desktop\plsz\New folder\Dvejetai- Vyrai MOterys 80 - 90 X.doc.xls#'1_4 pogrupiai vyrai'!A1","1_4 pogrupiai vyrai")</f>
        <v>1_4 pogrupiai vyrai</v>
      </c>
    </row>
    <row r="20" spans="1:3" ht="15">
      <c r="A20" s="42" t="s">
        <v>493</v>
      </c>
      <c r="B20" t="s">
        <v>494</v>
      </c>
      <c r="C20" s="42" t="str">
        <f>HYPERLINK("C:\Users\Kula\Desktop\plsz\New folder\Kopija iš X PLSZ 1-6 Moterys 65-69.xls#'Sheet1'!A1","Sheet1")</f>
        <v>Sheet1</v>
      </c>
    </row>
    <row r="21" spans="1:3" ht="15">
      <c r="A21" s="42" t="s">
        <v>495</v>
      </c>
      <c r="B21" t="s">
        <v>496</v>
      </c>
      <c r="C21" s="42" t="str">
        <f>HYPERLINK("C:\Users\Kula\Desktop\plsz\New folder\Misrus dvejetai 15 nepilna.xls#'16 dalyvių 1 minuso'!A1","16 dalyvių 1 minuso")</f>
        <v>16 dalyvių 1 minuso</v>
      </c>
    </row>
    <row r="22" spans="1:3" ht="15">
      <c r="A22" s="42" t="s">
        <v>497</v>
      </c>
      <c r="B22" t="s">
        <v>496</v>
      </c>
      <c r="C22" s="42" t="str">
        <f>HYPERLINK("C:\Users\Kula\Desktop\plsz\New folder\Misrus dvejetai 15 nepilna.xls#'24 dalyviai 1 minuso'!A1","24 dalyviai 1 minuso")</f>
        <v>24 dalyviai 1 minuso</v>
      </c>
    </row>
    <row r="23" spans="1:3" ht="15">
      <c r="A23" s="42" t="s">
        <v>544</v>
      </c>
      <c r="B23" t="s">
        <v>496</v>
      </c>
      <c r="C23" s="42" t="str">
        <f>HYPERLINK("C:\Users\Kula\Desktop\plsz\New folder\Misrus dvejetai 15 nepilna.xls#'16dalyvių 2min_ nepiln_'!A1","16dalyvių 2min_ nepiln_")</f>
        <v>16dalyvių 2min_ nepiln_</v>
      </c>
    </row>
    <row r="24" spans="1:3" ht="15">
      <c r="A24" s="42" t="s">
        <v>545</v>
      </c>
      <c r="B24" t="s">
        <v>546</v>
      </c>
      <c r="C24" s="42" t="str">
        <f>HYPERLINK("C:\Users\Kula\Desktop\plsz\New folder\Misrus dvejetai 45 - 49 .xls#'16 dalyvių 1 minuso'!A1","16 dalyvių 1 minuso")</f>
        <v>16 dalyvių 1 minuso</v>
      </c>
    </row>
    <row r="25" spans="1:3" ht="15">
      <c r="A25" s="42" t="s">
        <v>547</v>
      </c>
      <c r="B25" t="s">
        <v>546</v>
      </c>
      <c r="C25" s="42" t="str">
        <f>HYPERLINK("C:\Users\Kula\Desktop\plsz\New folder\Misrus dvejetai 45 - 49 .xls#'24 dalyviai 1 minuso'!A1","24 dalyviai 1 minuso")</f>
        <v>24 dalyviai 1 minuso</v>
      </c>
    </row>
    <row r="26" spans="1:3" ht="15">
      <c r="A26" s="42" t="s">
        <v>563</v>
      </c>
      <c r="B26" t="s">
        <v>546</v>
      </c>
      <c r="C26" s="42" t="str">
        <f>HYPERLINK("C:\Users\Kula\Desktop\plsz\New folder\Misrus dvejetai 45 - 49 .xls#'16dalyvių 2min_ nepiln_'!A1","16dalyvių 2min_ nepiln_")</f>
        <v>16dalyvių 2min_ nepiln_</v>
      </c>
    </row>
    <row r="27" spans="1:3" ht="15">
      <c r="A27" s="42" t="s">
        <v>567</v>
      </c>
      <c r="B27" t="s">
        <v>568</v>
      </c>
      <c r="C27" s="42" t="str">
        <f>HYPERLINK("C:\Users\Kula\Desktop\plsz\New folder\Vyrai  60-64. X.doc.xls#'1_4 pogrupiai vyrai'!A1","1_4 pogrupiai vyrai")</f>
        <v>1_4 pogrupiai vyrai</v>
      </c>
    </row>
    <row r="28" spans="1:3" ht="15">
      <c r="A28" s="42" t="s">
        <v>571</v>
      </c>
      <c r="B28" t="s">
        <v>572</v>
      </c>
      <c r="C28" s="42" t="str">
        <f>HYPERLINK("C:\Users\Kula\Desktop\plsz\New folder\Vyrai  65-69. X.doc.xls#'1_4 pogrupiai vyrai'!A1","1_4 pogrupiai vyrai")</f>
        <v>1_4 pogrupiai vyrai</v>
      </c>
    </row>
    <row r="29" spans="1:3" ht="15">
      <c r="A29" s="42" t="s">
        <v>576</v>
      </c>
      <c r="B29" t="s">
        <v>577</v>
      </c>
      <c r="C29" s="42" t="str">
        <f>HYPERLINK("C:\Users\Kula\Desktop\plsz\New folder\Vyrai  75-79. X.doc.xls#'1_4 pogrupiai vyrai'!A1","1_4 pogrupiai vyrai")</f>
        <v>1_4 pogrupiai vyrai</v>
      </c>
    </row>
    <row r="30" spans="1:3" ht="15">
      <c r="A30" s="42" t="s">
        <v>579</v>
      </c>
      <c r="B30" t="s">
        <v>580</v>
      </c>
      <c r="C30" s="42" t="str">
        <f>HYPERLINK("C:\Users\Kula\Desktop\plsz\New folder\X  PLSZ 1-6 Misrus Dvejetai 65-69.xls#'Sheet1'!A1","Sheet1")</f>
        <v>Sheet1</v>
      </c>
    </row>
    <row r="31" spans="1:3" ht="15">
      <c r="A31" s="42" t="s">
        <v>587</v>
      </c>
      <c r="B31" t="s">
        <v>588</v>
      </c>
      <c r="C31" s="42" t="str">
        <f>HYPERLINK("C:\Users\Kula\Desktop\plsz\New folder\X  PLSZ 1-6 Vyrai 19-29.xls#'Sheet1'!A1","Sheet1")</f>
        <v>Sheet1</v>
      </c>
    </row>
    <row r="32" spans="1:3" ht="15">
      <c r="A32" s="42" t="s">
        <v>591</v>
      </c>
      <c r="B32" t="s">
        <v>592</v>
      </c>
      <c r="C32" s="42" t="str">
        <f>HYPERLINK("C:\Users\Kula\Desktop\plsz\New folder\X  PLSZ 1-6 Vyrai Dvejetai 30-39.xls#'Sheet1'!A1","Sheet1")</f>
        <v>Sheet1</v>
      </c>
    </row>
    <row r="33" spans="1:3" ht="15">
      <c r="A33" s="42" t="s">
        <v>600</v>
      </c>
      <c r="B33" t="s">
        <v>601</v>
      </c>
      <c r="C33" s="42" t="str">
        <f>HYPERLINK("C:\Users\Kula\Desktop\plsz\New folder\X  PLSZ dvejetai Misrus  30 - 39  1-6i.xls#'Sheet1'!A1","Sheet1")</f>
        <v>Sheet1</v>
      </c>
    </row>
    <row r="34" spans="1:3" ht="15">
      <c r="A34" s="42" t="s">
        <v>604</v>
      </c>
      <c r="B34" t="s">
        <v>605</v>
      </c>
      <c r="C34" s="42" t="str">
        <f>HYPERLINK("C:\Users\Kula\Desktop\plsz\New folder\X  PLSZ dvejetai Moterys 30 - 39  1-6i.xls#'Sheet1'!A1","Sheet1")</f>
        <v>Sheet1</v>
      </c>
    </row>
    <row r="35" spans="1:3" ht="15">
      <c r="A35" s="42" t="s">
        <v>624</v>
      </c>
      <c r="B35" t="s">
        <v>625</v>
      </c>
      <c r="C35" s="42" t="str">
        <f>HYPERLINK("C:\Users\Kula\Desktop\plsz\New folder\X Dvejetai- Vyrai Mot -Misrus 55-59. X.doc.xls#'1_4 pogrupiai vyrai'!A1","1_4 pogrupiai vyrai")</f>
        <v>1_4 pogrupiai vyrai</v>
      </c>
    </row>
    <row r="36" spans="1:3" ht="15">
      <c r="A36" s="42" t="s">
        <v>642</v>
      </c>
      <c r="B36" t="s">
        <v>643</v>
      </c>
      <c r="C36" s="42" t="str">
        <f>HYPERLINK("C:\Users\Kula\Desktop\plsz\New folder\X Dvejetai- Vyrai MOterys 50-54. X.doc.xls#'1_4 pogrupiai vyrai'!A1","1_4 pogrupiai vyrai")</f>
        <v>1_4 pogrupiai vyrai</v>
      </c>
    </row>
    <row r="37" spans="1:3" ht="15">
      <c r="A37" s="42" t="s">
        <v>646</v>
      </c>
      <c r="B37" t="s">
        <v>647</v>
      </c>
      <c r="C37" s="42" t="str">
        <f>HYPERLINK("C:\Users\Kula\Desktop\plsz\New folder\X PLSZ 1-6 Moterys 19-29.xls#'Sheet1'!A1","Sheet1")</f>
        <v>Sheet1</v>
      </c>
    </row>
    <row r="38" spans="1:3" ht="15">
      <c r="A38" s="42" t="s">
        <v>650</v>
      </c>
      <c r="B38" t="s">
        <v>651</v>
      </c>
      <c r="C38" s="42" t="str">
        <f>HYPERLINK("C:\Users\Kula\Desktop\plsz\New folder\X PLSZ 1-6 Moterys 30-39.xls#'Sheet1'!A1","Sheet1")</f>
        <v>Sheet1</v>
      </c>
    </row>
    <row r="39" spans="1:3" ht="15">
      <c r="A39" s="42" t="s">
        <v>653</v>
      </c>
      <c r="B39" t="s">
        <v>654</v>
      </c>
      <c r="C39" s="42" t="str">
        <f>HYPERLINK("C:\Users\Kula\Desktop\plsz\New folder\X PLSZ 1-6 Moterys 50-54.xls#'Sheet1'!A1","Sheet1")</f>
        <v>Sheet1</v>
      </c>
    </row>
    <row r="40" spans="1:3" ht="15">
      <c r="A40" s="42" t="s">
        <v>656</v>
      </c>
      <c r="B40" t="s">
        <v>657</v>
      </c>
      <c r="C40" s="42" t="str">
        <f>HYPERLINK("C:\Users\Kula\Desktop\plsz\New folder\X PLSZ 1-6 Moterys 55-59.xls#'Sheet1'!A1","Sheet1")</f>
        <v>Sheet1</v>
      </c>
    </row>
    <row r="41" spans="1:3" ht="15">
      <c r="A41" s="42" t="s">
        <v>660</v>
      </c>
      <c r="B41" t="s">
        <v>661</v>
      </c>
      <c r="C41" s="42" t="str">
        <f>HYPERLINK("C:\Users\Kula\Desktop\plsz\New folder\X PLSZ 1-6 Moterys 60-64.xls#'Sheet1'!A1","Sheet1")</f>
        <v>Sheet1</v>
      </c>
    </row>
    <row r="42" spans="1:3" ht="15">
      <c r="A42" s="42" t="s">
        <v>664</v>
      </c>
      <c r="B42" t="s">
        <v>665</v>
      </c>
      <c r="C42" s="42" t="str">
        <f>HYPERLINK("C:\Users\Kula\Desktop\plsz\New folder\X PLSZ 1-6 Moterys 70-74.xls#'Sheet1'!A1","Sheet1")</f>
        <v>Sheet1</v>
      </c>
    </row>
    <row r="43" spans="1:3" ht="15">
      <c r="A43" s="42" t="s">
        <v>667</v>
      </c>
      <c r="B43" t="s">
        <v>668</v>
      </c>
      <c r="C43" s="42" t="str">
        <f>HYPERLINK("C:\Users\Kula\Desktop\plsz\New folder\X PLSZ 1-6 Moterys 75-79.xls#'Sheet1'!A1","Sheet1")</f>
        <v>Sheet1</v>
      </c>
    </row>
    <row r="44" spans="1:3" ht="15">
      <c r="A44" s="42" t="s">
        <v>673</v>
      </c>
      <c r="B44" t="s">
        <v>674</v>
      </c>
      <c r="C44" s="42" t="str">
        <f>HYPERLINK("C:\Users\Kula\Desktop\plsz\New folder\X PLSZ 1-6 Moterysi 80-90.xls#'Sheet1'!A1","Sheet1")</f>
        <v>Sheet1</v>
      </c>
    </row>
    <row r="45" spans="1:3" ht="15">
      <c r="A45" s="42" t="s">
        <v>676</v>
      </c>
      <c r="B45" t="s">
        <v>677</v>
      </c>
      <c r="C45" s="42" t="str">
        <f>HYPERLINK("C:\Users\Kula\Desktop\plsz\New folder\X PLSZ 1-6 Vyrai 70-74.xls#'Sheet1'!A1","Sheet1")</f>
        <v>Sheet1</v>
      </c>
    </row>
    <row r="46" spans="1:3" ht="15">
      <c r="A46" s="42" t="s">
        <v>679</v>
      </c>
      <c r="B46" t="s">
        <v>680</v>
      </c>
      <c r="C46" s="42" t="str">
        <f>HYPERLINK("C:\Users\Kula\Desktop\plsz\New folder\X PLSZ 1-6 Vyrai 80-84.xls#'Sheet1'!A1","Sheet1")</f>
        <v>Sheet1</v>
      </c>
    </row>
    <row r="47" spans="1:3" ht="15">
      <c r="A47" s="42" t="s">
        <v>689</v>
      </c>
      <c r="B47" t="s">
        <v>690</v>
      </c>
      <c r="C47" s="42" t="str">
        <f>HYPERLINK("C:\Users\Kula\Desktop\plsz\New folder\X PLSZ 1-8 v. 50-54.xls#'Sheet1'!A1","Sheet1")</f>
        <v>Sheet1</v>
      </c>
    </row>
    <row r="48" spans="1:3" ht="15">
      <c r="A48" s="42" t="s">
        <v>703</v>
      </c>
      <c r="B48" t="s">
        <v>704</v>
      </c>
      <c r="C48" s="42" t="str">
        <f>HYPERLINK("C:\Users\Kula\Desktop\plsz\New folder\X PLSZ 2pogr. 45-49 MOT.xls#'Sheet1'!A1","Sheet1")</f>
        <v>Sheet1</v>
      </c>
    </row>
    <row r="49" spans="1:3" ht="15">
      <c r="A49" s="42" t="s">
        <v>709</v>
      </c>
      <c r="B49" t="s">
        <v>710</v>
      </c>
      <c r="C49" s="42" t="str">
        <f>HYPERLINK("C:\Users\Kula\Desktop\plsz\New folder\X PLSZ Vyrai 55-59.xls#'Sheet1'!A1","Sheet1")</f>
        <v>Sheet1</v>
      </c>
    </row>
  </sheetData>
  <sheetProtection/>
  <hyperlinks>
    <hyperlink ref="A2" location="'Sheet1 (2)'!A1" display="Sheet1 (2)"/>
    <hyperlink ref="A3" location="'Sheet1'!A1" display="Sheet1"/>
    <hyperlink ref="A4" location="'2017 PLSZ - 8 bern 16-18-Sheet1'!A1" display="2017 PLSZ - 8 bern 16-18-Sheet1"/>
    <hyperlink ref="A5" location="'2017 PLSZ - 8 Merg 16-18-Sheet1'!A1" display="2017 PLSZ - 8 Merg 16-18-Sheet1"/>
    <hyperlink ref="A6" location="'Sheet1 (3)'!A1" display="Sheet1 (3)"/>
    <hyperlink ref="A7" location="'Sheet1 (4)'!A1" display="Sheet1 (4)"/>
    <hyperlink ref="A8" location="'Sheet1 (5)'!A1" display="Sheet1 (5)"/>
    <hyperlink ref="A9" location="'Sheet1 (6)'!A1" display="Sheet1 (6)"/>
    <hyperlink ref="A10" location="'Sheet1 (7)'!A1" display="Sheet1 (7)"/>
    <hyperlink ref="A11" location="'Sheet1 (8)'!A1" display="Sheet1 (8)"/>
    <hyperlink ref="A12" location="'Sheet1 (9)'!A1" display="Sheet1 (9)"/>
    <hyperlink ref="A13" location="'Sheet1 (10)'!A1" display="Sheet1 (10)"/>
    <hyperlink ref="A14" location="'Sheet1 (11)'!A1" display="Sheet1 (11)"/>
    <hyperlink ref="A15" location="'Sheet1 (12)'!A1" display="Sheet1 (12)"/>
    <hyperlink ref="A16" location="'Sheet1 (13)'!A1" display="Sheet1 (13)"/>
    <hyperlink ref="A17" location="'Sheet1 (14)'!A1" display="Sheet1 (14)"/>
    <hyperlink ref="A18" location="'Sheet1 (15)'!A1" display="Sheet1 (15)"/>
    <hyperlink ref="A19" location="'Sheet1 (16)'!A1" display="Sheet1 (16)"/>
    <hyperlink ref="A20" location="'Sheet2'!A1" display="Sheet2"/>
    <hyperlink ref="A21" location="'Sheet1 (17)'!A1" display="Sheet1 (17)"/>
    <hyperlink ref="A22" location="'Sheet2 (2)'!A1" display="Sheet2 (2)"/>
    <hyperlink ref="A23" location="'Sheet3'!A1" display="Sheet3"/>
    <hyperlink ref="A24" location="'Sheet1 (18)'!A1" display="Sheet1 (18)"/>
    <hyperlink ref="A25" location="'Sheet2 (3)'!A1" display="Sheet2 (3)"/>
    <hyperlink ref="A26" location="'Sheet3 (2)'!A1" display="Sheet3 (2)"/>
    <hyperlink ref="A27" location="'Sheet1 (19)'!A1" display="Sheet1 (19)"/>
    <hyperlink ref="A28" location="'Sheet1 (20)'!A1" display="Sheet1 (20)"/>
    <hyperlink ref="A29" location="'Sheet1 (21)'!A1" display="Sheet1 (21)"/>
    <hyperlink ref="A30" location="'Sheet2 (4)'!A1" display="Sheet2 (4)"/>
    <hyperlink ref="A31" location="'X  PLSZ 1-6 Vyrai 19-29-Sheet1'!A1" display="X  PLSZ 1-6 Vyrai 19-29-Sheet1"/>
    <hyperlink ref="A32" location="'Sheet2 (5)'!A1" display="Sheet2 (5)"/>
    <hyperlink ref="A33" location="'Sheet2 (6)'!A1" display="Sheet2 (6)"/>
    <hyperlink ref="A34" location="'Sheet2 (7)'!A1" display="Sheet2 (7)"/>
    <hyperlink ref="A35" location="'Sheet1 (22)'!A1" display="Sheet1 (22)"/>
    <hyperlink ref="A36" location="'Sheet1 (23)'!A1" display="Sheet1 (23)"/>
    <hyperlink ref="A37" location="'X PLSZ 1-6 Moterys 19-29-Sheet1'!A1" display="X PLSZ 1-6 Moterys 19-29-Sheet1"/>
    <hyperlink ref="A38" location="'X PLSZ 1-6 Moterys 30-39-Sheet1'!A1" display="X PLSZ 1-6 Moterys 30-39-Sheet1"/>
    <hyperlink ref="A39" location="'X PLSZ 1-6 Moterys 50-54-Sheet1'!A1" display="X PLSZ 1-6 Moterys 50-54-Sheet1"/>
    <hyperlink ref="A40" location="'X PLSZ 1-6 Moterys 55-59-Sheet1'!A1" display="X PLSZ 1-6 Moterys 55-59-Sheet1"/>
    <hyperlink ref="A41" location="'X PLSZ 1-6 Moterys 60-64-Sheet1'!A1" display="X PLSZ 1-6 Moterys 60-64-Sheet1"/>
    <hyperlink ref="A42" location="'X PLSZ 1-6 Moterys 70-74-Sheet1'!A1" display="X PLSZ 1-6 Moterys 70-74-Sheet1"/>
    <hyperlink ref="A43" location="'X PLSZ 1-6 Moterys 75-79-Sheet1'!A1" display="X PLSZ 1-6 Moterys 75-79-Sheet1"/>
    <hyperlink ref="A44" location="'Sheet2 (8)'!A1" display="Sheet2 (8)"/>
    <hyperlink ref="A45" location="'X PLSZ 1-6 Vyrai 70-74-Sheet1'!A1" display="X PLSZ 1-6 Vyrai 70-74-Sheet1"/>
    <hyperlink ref="A46" location="'X PLSZ 1-6 Vyrai 80-84-Sheet1'!A1" display="X PLSZ 1-6 Vyrai 80-84-Sheet1"/>
    <hyperlink ref="A47" location="'X PLSZ 1-8 v. 50-54-Sheet1'!A1" display="X PLSZ 1-8 v. 50-54-Sheet1"/>
    <hyperlink ref="A48" location="'X PLSZ 2pogr. 45-49 MOT-Sheet1'!A1" display="X PLSZ 2pogr. 45-49 MOT-Sheet1"/>
    <hyperlink ref="A49" location="'X PLSZ Vyrai 55-59-Sheet1'!A1" display="X PLSZ Vyrai 55-59-Sheet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58"/>
  <sheetViews>
    <sheetView zoomScalePageLayoutView="0" workbookViewId="0" topLeftCell="A3">
      <selection activeCell="L20" sqref="L20"/>
    </sheetView>
  </sheetViews>
  <sheetFormatPr defaultColWidth="9.140625" defaultRowHeight="15"/>
  <cols>
    <col min="1" max="1" width="0.9921875" style="13" customWidth="1"/>
    <col min="2" max="2" width="2.57421875" style="13" customWidth="1"/>
    <col min="3" max="3" width="23.7109375" style="13" customWidth="1"/>
    <col min="4" max="4" width="3.7109375" style="13" customWidth="1"/>
    <col min="5" max="5" width="23.7109375" style="13" customWidth="1"/>
    <col min="6" max="6" width="3.7109375" style="13" customWidth="1"/>
    <col min="7" max="7" width="23.7109375" style="13" customWidth="1"/>
    <col min="8" max="8" width="3.7109375" style="13" customWidth="1"/>
    <col min="9" max="9" width="23.7109375" style="13" customWidth="1"/>
    <col min="10" max="10" width="3.7109375" style="13" customWidth="1"/>
    <col min="11" max="11" width="23.7109375" style="13" customWidth="1"/>
    <col min="12" max="12" width="9.421875" style="13" customWidth="1"/>
    <col min="13" max="13" width="5.7109375" style="13" customWidth="1"/>
    <col min="14" max="14" width="0.2890625" style="13" customWidth="1"/>
    <col min="15" max="15" width="0" style="13" hidden="1" customWidth="1"/>
    <col min="16" max="16384" width="9.140625" style="13" customWidth="1"/>
  </cols>
  <sheetData>
    <row r="1" ht="12.75" hidden="1"/>
    <row r="2" spans="1:18" ht="22.5" hidden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68"/>
      <c r="N2" s="68"/>
      <c r="O2" s="68"/>
      <c r="P2" s="68"/>
      <c r="Q2" s="68"/>
      <c r="R2" s="68"/>
    </row>
    <row r="3" ht="3" customHeight="1"/>
    <row r="4" spans="1:20" ht="18.75" customHeight="1">
      <c r="A4" s="417" t="s">
        <v>260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102"/>
      <c r="N4" s="102"/>
      <c r="O4" s="102"/>
      <c r="P4" s="102"/>
      <c r="Q4" s="102"/>
      <c r="R4" s="102"/>
      <c r="S4" s="102"/>
      <c r="T4" s="68"/>
    </row>
    <row r="5" spans="1:19" ht="0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3:11" ht="19.5" customHeight="1">
      <c r="C6" s="103"/>
      <c r="D6" s="104"/>
      <c r="E6" s="418" t="s">
        <v>261</v>
      </c>
      <c r="F6" s="418"/>
      <c r="G6" s="418"/>
      <c r="H6" s="418"/>
      <c r="I6" s="418"/>
      <c r="J6" s="418"/>
      <c r="K6" s="105"/>
    </row>
    <row r="7" ht="3" customHeight="1"/>
    <row r="8" spans="2:12" ht="18.75" customHeight="1">
      <c r="B8" s="71"/>
      <c r="C8" s="71"/>
      <c r="D8" s="106"/>
      <c r="E8" s="104" t="s">
        <v>262</v>
      </c>
      <c r="F8" s="104"/>
      <c r="G8" s="104" t="s">
        <v>263</v>
      </c>
      <c r="H8" s="104"/>
      <c r="I8" s="104"/>
      <c r="J8" s="104"/>
      <c r="K8" s="107"/>
      <c r="L8" s="107"/>
    </row>
    <row r="9" spans="1:15" ht="3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</row>
    <row r="10" spans="2:15" ht="12.75" customHeight="1">
      <c r="B10" s="108" t="s">
        <v>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2:16" ht="12.75" customHeight="1">
      <c r="B11" s="108"/>
      <c r="C11" s="110"/>
      <c r="D11" s="111" t="s">
        <v>264</v>
      </c>
      <c r="E11" s="112" t="s">
        <v>308</v>
      </c>
      <c r="F11" s="109"/>
      <c r="G11" s="113"/>
      <c r="H11" s="113"/>
      <c r="J11" s="420" t="s">
        <v>309</v>
      </c>
      <c r="K11" s="420"/>
      <c r="L11" s="420"/>
      <c r="M11" s="113"/>
      <c r="N11" s="114"/>
      <c r="O11" s="114"/>
      <c r="P11" s="109"/>
    </row>
    <row r="12" spans="2:16" ht="12.75" customHeight="1">
      <c r="B12" s="108" t="s">
        <v>49</v>
      </c>
      <c r="C12" s="115"/>
      <c r="D12" s="116"/>
      <c r="E12" s="117"/>
      <c r="F12" s="111"/>
      <c r="G12" s="113"/>
      <c r="H12" s="113"/>
      <c r="I12" s="113"/>
      <c r="J12" s="113"/>
      <c r="K12" s="113"/>
      <c r="L12" s="113"/>
      <c r="M12" s="113"/>
      <c r="N12" s="114"/>
      <c r="O12" s="114"/>
      <c r="P12" s="109"/>
    </row>
    <row r="13" spans="2:16" ht="12.75" customHeight="1">
      <c r="B13" s="108"/>
      <c r="C13" s="19"/>
      <c r="D13" s="113"/>
      <c r="E13" s="113"/>
      <c r="F13" s="118" t="s">
        <v>267</v>
      </c>
      <c r="G13" s="112" t="s">
        <v>308</v>
      </c>
      <c r="H13" s="113"/>
      <c r="J13" s="113"/>
      <c r="K13" s="114" t="s">
        <v>268</v>
      </c>
      <c r="L13" s="113"/>
      <c r="M13" s="113"/>
      <c r="N13" s="114"/>
      <c r="O13" s="114"/>
      <c r="P13" s="109"/>
    </row>
    <row r="14" spans="2:16" ht="12.75" customHeight="1">
      <c r="B14" s="108" t="s">
        <v>29</v>
      </c>
      <c r="D14" s="113"/>
      <c r="E14" s="119"/>
      <c r="F14" s="118"/>
      <c r="G14" s="117"/>
      <c r="H14" s="111"/>
      <c r="I14" s="113"/>
      <c r="J14" s="113"/>
      <c r="K14" s="113"/>
      <c r="L14" s="113"/>
      <c r="M14" s="113"/>
      <c r="N14" s="120"/>
      <c r="O14" s="120"/>
      <c r="P14" s="109"/>
    </row>
    <row r="15" spans="2:16" ht="12.75" customHeight="1">
      <c r="B15" s="108"/>
      <c r="C15" s="110"/>
      <c r="D15" s="111" t="s">
        <v>269</v>
      </c>
      <c r="E15" s="115"/>
      <c r="F15" s="116"/>
      <c r="G15" s="113"/>
      <c r="H15" s="118"/>
      <c r="I15" s="113"/>
      <c r="J15" s="113"/>
      <c r="K15" s="114" t="s">
        <v>310</v>
      </c>
      <c r="L15" s="113"/>
      <c r="M15" s="113"/>
      <c r="N15" s="120"/>
      <c r="O15" s="120"/>
      <c r="P15" s="109"/>
    </row>
    <row r="16" spans="2:16" ht="12.75" customHeight="1">
      <c r="B16" s="108" t="s">
        <v>26</v>
      </c>
      <c r="C16" s="121"/>
      <c r="D16" s="116"/>
      <c r="E16" s="113"/>
      <c r="F16" s="119"/>
      <c r="G16" s="113"/>
      <c r="H16" s="118"/>
      <c r="I16" s="113"/>
      <c r="J16" s="113"/>
      <c r="K16" s="113"/>
      <c r="L16" s="113"/>
      <c r="M16" s="113"/>
      <c r="N16" s="120"/>
      <c r="O16" s="120"/>
      <c r="P16" s="109"/>
    </row>
    <row r="17" spans="2:16" ht="12.75" customHeight="1">
      <c r="B17" s="108"/>
      <c r="C17" s="19"/>
      <c r="D17" s="113"/>
      <c r="E17" s="113"/>
      <c r="F17" s="119"/>
      <c r="G17" s="113"/>
      <c r="H17" s="118" t="s">
        <v>271</v>
      </c>
      <c r="I17" s="112" t="s">
        <v>308</v>
      </c>
      <c r="J17" s="113"/>
      <c r="K17" s="113"/>
      <c r="L17" s="113"/>
      <c r="M17" s="113"/>
      <c r="N17" s="120"/>
      <c r="O17" s="120"/>
      <c r="P17" s="109"/>
    </row>
    <row r="18" spans="2:16" ht="12.75" customHeight="1">
      <c r="B18" s="108" t="s">
        <v>16</v>
      </c>
      <c r="D18" s="113"/>
      <c r="E18" s="113"/>
      <c r="F18" s="119"/>
      <c r="G18" s="113"/>
      <c r="H18" s="118"/>
      <c r="I18" s="117" t="s">
        <v>272</v>
      </c>
      <c r="J18" s="111"/>
      <c r="K18" s="113"/>
      <c r="L18" s="113"/>
      <c r="M18" s="113"/>
      <c r="N18" s="120"/>
      <c r="O18" s="120"/>
      <c r="P18" s="109"/>
    </row>
    <row r="19" spans="2:16" ht="12.75" customHeight="1">
      <c r="B19" s="108"/>
      <c r="C19" s="110"/>
      <c r="D19" s="111" t="s">
        <v>273</v>
      </c>
      <c r="E19" s="112" t="s">
        <v>311</v>
      </c>
      <c r="F19" s="113"/>
      <c r="G19" s="119"/>
      <c r="H19" s="118"/>
      <c r="I19" s="113"/>
      <c r="J19" s="118"/>
      <c r="K19" s="113"/>
      <c r="L19" s="113"/>
      <c r="M19" s="113"/>
      <c r="N19" s="120"/>
      <c r="O19" s="120"/>
      <c r="P19" s="109"/>
    </row>
    <row r="20" spans="2:16" ht="12.75" customHeight="1">
      <c r="B20" s="108" t="s">
        <v>36</v>
      </c>
      <c r="C20" s="121"/>
      <c r="D20" s="116"/>
      <c r="E20" s="117"/>
      <c r="F20" s="111"/>
      <c r="G20" s="119"/>
      <c r="H20" s="118"/>
      <c r="I20" s="113"/>
      <c r="J20" s="118"/>
      <c r="K20" s="113"/>
      <c r="L20" s="113"/>
      <c r="M20" s="113"/>
      <c r="N20" s="120"/>
      <c r="O20" s="120"/>
      <c r="P20" s="109"/>
    </row>
    <row r="21" spans="2:16" ht="12.75" customHeight="1">
      <c r="B21" s="108"/>
      <c r="C21" s="19"/>
      <c r="D21" s="113"/>
      <c r="E21" s="113"/>
      <c r="F21" s="118" t="s">
        <v>275</v>
      </c>
      <c r="G21" s="122" t="s">
        <v>312</v>
      </c>
      <c r="H21" s="116"/>
      <c r="I21" s="113"/>
      <c r="J21" s="118"/>
      <c r="K21" s="113"/>
      <c r="L21" s="113"/>
      <c r="M21" s="113"/>
      <c r="N21" s="120"/>
      <c r="O21" s="120"/>
      <c r="P21" s="109"/>
    </row>
    <row r="22" spans="2:16" ht="12.75" customHeight="1">
      <c r="B22" s="108" t="s">
        <v>40</v>
      </c>
      <c r="C22" s="19"/>
      <c r="D22" s="113"/>
      <c r="E22" s="119"/>
      <c r="F22" s="118"/>
      <c r="G22" s="113" t="s">
        <v>313</v>
      </c>
      <c r="H22" s="119"/>
      <c r="I22" s="113"/>
      <c r="J22" s="118"/>
      <c r="K22" s="113"/>
      <c r="L22" s="113"/>
      <c r="M22" s="113"/>
      <c r="N22" s="120"/>
      <c r="O22" s="120"/>
      <c r="P22" s="109"/>
    </row>
    <row r="23" spans="2:16" ht="12.75" customHeight="1">
      <c r="B23" s="108"/>
      <c r="C23" s="110"/>
      <c r="D23" s="111" t="s">
        <v>278</v>
      </c>
      <c r="E23" s="122" t="s">
        <v>312</v>
      </c>
      <c r="F23" s="116"/>
      <c r="G23" s="113"/>
      <c r="H23" s="119"/>
      <c r="I23" s="113"/>
      <c r="J23" s="118"/>
      <c r="K23" s="113"/>
      <c r="L23" s="113"/>
      <c r="M23" s="113"/>
      <c r="N23" s="120"/>
      <c r="O23" s="120"/>
      <c r="P23" s="109"/>
    </row>
    <row r="24" spans="2:16" ht="12.75" customHeight="1">
      <c r="B24" s="108" t="s">
        <v>14</v>
      </c>
      <c r="C24" s="115"/>
      <c r="D24" s="116"/>
      <c r="E24" s="113"/>
      <c r="F24" s="113"/>
      <c r="G24" s="113"/>
      <c r="H24" s="113"/>
      <c r="I24" s="119"/>
      <c r="J24" s="118"/>
      <c r="K24" s="113"/>
      <c r="L24" s="113"/>
      <c r="M24" s="113"/>
      <c r="N24" s="120"/>
      <c r="O24" s="120"/>
      <c r="P24" s="109"/>
    </row>
    <row r="25" spans="2:16" ht="12.75" customHeight="1">
      <c r="B25" s="108"/>
      <c r="C25" s="19"/>
      <c r="D25" s="113"/>
      <c r="E25" s="113"/>
      <c r="F25" s="113"/>
      <c r="G25" s="113"/>
      <c r="H25" s="113"/>
      <c r="I25" s="119"/>
      <c r="J25" s="118" t="s">
        <v>279</v>
      </c>
      <c r="K25" s="123" t="s">
        <v>308</v>
      </c>
      <c r="L25" s="124"/>
      <c r="M25" s="113"/>
      <c r="N25" s="120"/>
      <c r="O25" s="120"/>
      <c r="P25" s="109"/>
    </row>
    <row r="26" spans="2:16" ht="12.75" customHeight="1">
      <c r="B26" s="108" t="s">
        <v>10</v>
      </c>
      <c r="C26" s="19"/>
      <c r="D26" s="113"/>
      <c r="E26" s="113"/>
      <c r="F26" s="113"/>
      <c r="G26" s="113"/>
      <c r="H26" s="113"/>
      <c r="I26" s="119"/>
      <c r="J26" s="118"/>
      <c r="K26" s="113" t="s">
        <v>314</v>
      </c>
      <c r="L26" s="113" t="s">
        <v>282</v>
      </c>
      <c r="M26" s="113"/>
      <c r="N26" s="120"/>
      <c r="O26" s="120"/>
      <c r="P26" s="109"/>
    </row>
    <row r="27" spans="2:16" ht="12.75" customHeight="1">
      <c r="B27" s="108"/>
      <c r="C27" s="110"/>
      <c r="D27" s="111" t="s">
        <v>283</v>
      </c>
      <c r="E27" s="112" t="s">
        <v>315</v>
      </c>
      <c r="F27" s="113"/>
      <c r="G27" s="113"/>
      <c r="H27" s="113"/>
      <c r="I27" s="113"/>
      <c r="J27" s="125"/>
      <c r="K27" s="113"/>
      <c r="L27" s="113"/>
      <c r="M27" s="113"/>
      <c r="N27" s="120"/>
      <c r="O27" s="120"/>
      <c r="P27" s="109"/>
    </row>
    <row r="28" spans="2:16" ht="12.75" customHeight="1">
      <c r="B28" s="108" t="s">
        <v>43</v>
      </c>
      <c r="C28" s="115"/>
      <c r="D28" s="116"/>
      <c r="E28" s="117"/>
      <c r="F28" s="111"/>
      <c r="G28" s="113"/>
      <c r="H28" s="113"/>
      <c r="I28" s="113"/>
      <c r="J28" s="125"/>
      <c r="K28" s="113"/>
      <c r="L28" s="113"/>
      <c r="M28" s="113"/>
      <c r="N28" s="120"/>
      <c r="O28" s="120"/>
      <c r="P28" s="109"/>
    </row>
    <row r="29" spans="2:16" ht="12.75" customHeight="1">
      <c r="B29" s="108"/>
      <c r="C29" s="19"/>
      <c r="D29" s="113"/>
      <c r="E29" s="113"/>
      <c r="F29" s="118" t="s">
        <v>285</v>
      </c>
      <c r="G29" s="112" t="s">
        <v>316</v>
      </c>
      <c r="H29" s="113"/>
      <c r="I29" s="113"/>
      <c r="J29" s="125"/>
      <c r="K29" s="113"/>
      <c r="L29" s="113"/>
      <c r="M29" s="113"/>
      <c r="N29" s="120"/>
      <c r="O29" s="120"/>
      <c r="P29" s="109"/>
    </row>
    <row r="30" spans="2:16" ht="12.75" customHeight="1">
      <c r="B30" s="108" t="s">
        <v>34</v>
      </c>
      <c r="C30" s="19"/>
      <c r="D30" s="113"/>
      <c r="E30" s="119"/>
      <c r="F30" s="118"/>
      <c r="G30" s="117"/>
      <c r="H30" s="111"/>
      <c r="I30" s="113"/>
      <c r="J30" s="118"/>
      <c r="K30" s="119"/>
      <c r="L30" s="113"/>
      <c r="M30" s="113"/>
      <c r="N30" s="120"/>
      <c r="O30" s="120"/>
      <c r="P30" s="109"/>
    </row>
    <row r="31" spans="2:16" ht="12.75" customHeight="1">
      <c r="B31" s="108"/>
      <c r="C31" s="110"/>
      <c r="D31" s="111" t="s">
        <v>287</v>
      </c>
      <c r="E31" s="122"/>
      <c r="F31" s="116"/>
      <c r="G31" s="113"/>
      <c r="H31" s="118"/>
      <c r="I31" s="113"/>
      <c r="J31" s="118"/>
      <c r="K31" s="119"/>
      <c r="L31" s="113"/>
      <c r="M31" s="113"/>
      <c r="N31" s="120"/>
      <c r="O31" s="120"/>
      <c r="P31" s="109"/>
    </row>
    <row r="32" spans="2:16" ht="12.75" customHeight="1">
      <c r="B32" s="108" t="s">
        <v>19</v>
      </c>
      <c r="C32" s="115"/>
      <c r="D32" s="116"/>
      <c r="E32" s="113"/>
      <c r="F32" s="113"/>
      <c r="G32" s="113"/>
      <c r="H32" s="118"/>
      <c r="I32" s="113"/>
      <c r="J32" s="118"/>
      <c r="K32" s="113"/>
      <c r="L32" s="119"/>
      <c r="M32" s="113"/>
      <c r="N32" s="120"/>
      <c r="O32" s="120"/>
      <c r="P32" s="109"/>
    </row>
    <row r="33" spans="2:16" ht="12.75" customHeight="1">
      <c r="B33" s="108"/>
      <c r="C33" s="19"/>
      <c r="D33" s="113"/>
      <c r="E33" s="113"/>
      <c r="F33" s="113"/>
      <c r="G33" s="113"/>
      <c r="H33" s="118" t="s">
        <v>289</v>
      </c>
      <c r="I33" s="122" t="s">
        <v>317</v>
      </c>
      <c r="J33" s="116"/>
      <c r="K33" s="113"/>
      <c r="L33" s="119"/>
      <c r="M33" s="113"/>
      <c r="N33" s="120"/>
      <c r="O33" s="120"/>
      <c r="P33" s="109"/>
    </row>
    <row r="34" spans="2:16" ht="12.75" customHeight="1">
      <c r="B34" s="108" t="s">
        <v>22</v>
      </c>
      <c r="C34" s="19"/>
      <c r="D34" s="113"/>
      <c r="E34" s="113"/>
      <c r="F34" s="113"/>
      <c r="G34" s="113"/>
      <c r="H34" s="118"/>
      <c r="I34" s="113" t="s">
        <v>318</v>
      </c>
      <c r="J34" s="113"/>
      <c r="K34" s="113"/>
      <c r="L34" s="119"/>
      <c r="M34" s="113"/>
      <c r="N34" s="120"/>
      <c r="O34" s="120"/>
      <c r="P34" s="109"/>
    </row>
    <row r="35" spans="2:16" ht="12.75" customHeight="1">
      <c r="B35" s="108"/>
      <c r="C35" s="117"/>
      <c r="D35" s="111" t="s">
        <v>291</v>
      </c>
      <c r="E35" s="112"/>
      <c r="F35" s="113"/>
      <c r="G35" s="119"/>
      <c r="H35" s="118"/>
      <c r="I35" s="113"/>
      <c r="J35" s="113"/>
      <c r="K35" s="113"/>
      <c r="L35" s="119"/>
      <c r="M35" s="113"/>
      <c r="N35" s="120"/>
      <c r="O35" s="120"/>
      <c r="P35" s="109"/>
    </row>
    <row r="36" spans="2:16" ht="12.75" customHeight="1">
      <c r="B36" s="108" t="s">
        <v>32</v>
      </c>
      <c r="C36" s="416"/>
      <c r="D36" s="416"/>
      <c r="E36" s="117"/>
      <c r="F36" s="111"/>
      <c r="G36" s="119"/>
      <c r="H36" s="118"/>
      <c r="I36" s="113"/>
      <c r="J36" s="113"/>
      <c r="K36" s="113"/>
      <c r="L36" s="119"/>
      <c r="M36" s="113"/>
      <c r="N36" s="120"/>
      <c r="O36" s="120"/>
      <c r="P36" s="109"/>
    </row>
    <row r="37" spans="2:16" ht="12.75" customHeight="1">
      <c r="B37" s="108"/>
      <c r="C37" s="113"/>
      <c r="D37" s="113"/>
      <c r="E37" s="113"/>
      <c r="F37" s="118" t="s">
        <v>292</v>
      </c>
      <c r="G37" s="122" t="s">
        <v>319</v>
      </c>
      <c r="H37" s="116"/>
      <c r="I37" s="113"/>
      <c r="J37" s="113"/>
      <c r="K37" s="113"/>
      <c r="L37" s="119"/>
      <c r="M37" s="113"/>
      <c r="N37" s="120"/>
      <c r="O37" s="120"/>
      <c r="P37" s="109"/>
    </row>
    <row r="38" spans="2:16" ht="12.75" customHeight="1">
      <c r="B38" s="108" t="s">
        <v>46</v>
      </c>
      <c r="C38" s="113"/>
      <c r="D38" s="113"/>
      <c r="E38" s="119"/>
      <c r="F38" s="118"/>
      <c r="G38" s="113"/>
      <c r="H38" s="113"/>
      <c r="I38" s="113"/>
      <c r="J38" s="113"/>
      <c r="K38" s="113"/>
      <c r="L38" s="119"/>
      <c r="M38" s="113"/>
      <c r="N38" s="120"/>
      <c r="O38" s="120"/>
      <c r="P38" s="109"/>
    </row>
    <row r="39" spans="2:16" ht="12.75" customHeight="1">
      <c r="B39" s="108"/>
      <c r="C39" s="117"/>
      <c r="D39" s="111" t="s">
        <v>293</v>
      </c>
      <c r="E39" s="122" t="s">
        <v>317</v>
      </c>
      <c r="F39" s="116"/>
      <c r="G39" s="113"/>
      <c r="H39" s="113"/>
      <c r="M39" s="113"/>
      <c r="N39" s="120"/>
      <c r="O39" s="120"/>
      <c r="P39" s="109"/>
    </row>
    <row r="40" spans="2:16" ht="12.75" customHeight="1">
      <c r="B40" s="108" t="s">
        <v>8</v>
      </c>
      <c r="C40" s="115"/>
      <c r="D40" s="116"/>
      <c r="E40" s="113"/>
      <c r="F40" s="113"/>
      <c r="G40" s="113"/>
      <c r="H40" s="113" t="s">
        <v>294</v>
      </c>
      <c r="I40" s="122" t="s">
        <v>312</v>
      </c>
      <c r="J40" s="113"/>
      <c r="K40" s="113"/>
      <c r="L40" s="119"/>
      <c r="M40" s="113"/>
      <c r="N40" s="120"/>
      <c r="O40" s="120"/>
      <c r="P40" s="109"/>
    </row>
    <row r="41" spans="2:16" ht="12.75" customHeight="1">
      <c r="B41" s="103"/>
      <c r="E41" s="114"/>
      <c r="F41" s="114"/>
      <c r="G41" s="113"/>
      <c r="H41" s="113"/>
      <c r="I41" s="117"/>
      <c r="J41" s="111" t="s">
        <v>296</v>
      </c>
      <c r="K41" s="123" t="s">
        <v>315</v>
      </c>
      <c r="L41" s="129"/>
      <c r="M41" s="113"/>
      <c r="N41" s="120"/>
      <c r="O41" s="120"/>
      <c r="P41" s="109"/>
    </row>
    <row r="42" spans="2:16" ht="12.75" customHeight="1">
      <c r="B42" s="103"/>
      <c r="E42" s="114"/>
      <c r="F42" s="114"/>
      <c r="G42" s="113"/>
      <c r="H42" s="113" t="s">
        <v>298</v>
      </c>
      <c r="I42" s="138" t="s">
        <v>315</v>
      </c>
      <c r="J42" s="116"/>
      <c r="K42" s="113" t="s">
        <v>320</v>
      </c>
      <c r="L42" s="113" t="s">
        <v>300</v>
      </c>
      <c r="M42" s="113"/>
      <c r="N42" s="120"/>
      <c r="O42" s="120"/>
      <c r="P42" s="109"/>
    </row>
    <row r="43" spans="2:16" ht="41.25" customHeight="1">
      <c r="B43" s="103"/>
      <c r="C43" s="130" t="s">
        <v>301</v>
      </c>
      <c r="E43" s="131" t="s">
        <v>302</v>
      </c>
      <c r="F43" s="114"/>
      <c r="G43" s="113"/>
      <c r="M43" s="113"/>
      <c r="N43" s="120"/>
      <c r="O43" s="120"/>
      <c r="P43" s="109"/>
    </row>
    <row r="44" spans="1:16" ht="27" customHeight="1">
      <c r="A44" s="130" t="s">
        <v>303</v>
      </c>
      <c r="B44" s="132"/>
      <c r="C44" s="132" t="s">
        <v>304</v>
      </c>
      <c r="D44" s="130"/>
      <c r="E44" s="133" t="s">
        <v>305</v>
      </c>
      <c r="F44" s="421"/>
      <c r="G44" s="421"/>
      <c r="H44" s="130"/>
      <c r="I44" s="130"/>
      <c r="J44" s="134"/>
      <c r="K44" s="113"/>
      <c r="L44" s="119"/>
      <c r="M44" s="113"/>
      <c r="N44" s="120"/>
      <c r="O44" s="120"/>
      <c r="P44" s="109"/>
    </row>
    <row r="45" spans="2:16" ht="12.75" customHeight="1">
      <c r="B45" s="114"/>
      <c r="E45" s="109"/>
      <c r="F45" s="109"/>
      <c r="G45" s="109"/>
      <c r="H45" s="109"/>
      <c r="I45" s="109"/>
      <c r="J45" s="109"/>
      <c r="K45" s="109"/>
      <c r="L45" s="113"/>
      <c r="M45" s="101"/>
      <c r="N45" s="109"/>
      <c r="O45" s="109"/>
      <c r="P45" s="109"/>
    </row>
    <row r="46" spans="11:16" ht="12.75" customHeight="1">
      <c r="K46" s="134"/>
      <c r="L46" s="134"/>
      <c r="M46" s="134"/>
      <c r="N46" s="134"/>
      <c r="O46" s="109"/>
      <c r="P46" s="109"/>
    </row>
    <row r="47" spans="1:15" ht="15" customHeight="1">
      <c r="A47" s="134"/>
      <c r="B47" s="134"/>
      <c r="C47" s="134"/>
      <c r="D47" s="134"/>
      <c r="E47" s="135"/>
      <c r="F47" s="134"/>
      <c r="G47" s="134"/>
      <c r="H47" s="134"/>
      <c r="I47" s="134"/>
      <c r="J47" s="134"/>
      <c r="K47" s="134"/>
      <c r="L47" s="134"/>
      <c r="M47" s="134"/>
      <c r="N47" s="134"/>
      <c r="O47" s="109"/>
    </row>
    <row r="48" ht="0.75" customHeight="1">
      <c r="O48" s="135"/>
    </row>
    <row r="49" spans="2:15" ht="15" customHeight="1">
      <c r="B49" s="402"/>
      <c r="C49" s="136"/>
      <c r="D49" s="400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2:15" ht="15" customHeight="1">
      <c r="B50" s="402"/>
      <c r="C50" s="135"/>
      <c r="D50" s="400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2:15" ht="15" customHeight="1">
      <c r="B51" s="402"/>
      <c r="C51" s="422"/>
      <c r="D51" s="400"/>
      <c r="E51" s="109"/>
      <c r="F51" s="109"/>
      <c r="G51" s="109"/>
      <c r="H51" s="109"/>
      <c r="I51" s="109"/>
      <c r="J51" s="109"/>
      <c r="K51" s="109"/>
      <c r="L51" s="109"/>
      <c r="M51" s="419"/>
      <c r="N51" s="419"/>
      <c r="O51" s="419"/>
    </row>
    <row r="52" spans="2:15" ht="15" customHeight="1">
      <c r="B52" s="402"/>
      <c r="C52" s="422"/>
      <c r="D52" s="400"/>
      <c r="E52" s="109"/>
      <c r="F52" s="109"/>
      <c r="G52" s="109"/>
      <c r="H52" s="109"/>
      <c r="I52" s="109"/>
      <c r="J52" s="109"/>
      <c r="K52" s="109"/>
      <c r="L52" s="109"/>
      <c r="M52" s="419"/>
      <c r="N52" s="419"/>
      <c r="O52" s="419"/>
    </row>
    <row r="53" spans="2:15" ht="15" customHeight="1">
      <c r="B53" s="402"/>
      <c r="C53" s="422"/>
      <c r="D53" s="400"/>
      <c r="E53" s="109"/>
      <c r="F53" s="109"/>
      <c r="G53" s="109"/>
      <c r="H53" s="109"/>
      <c r="I53" s="109"/>
      <c r="J53" s="109"/>
      <c r="K53" s="109"/>
      <c r="L53" s="109"/>
      <c r="M53" s="419"/>
      <c r="N53" s="419"/>
      <c r="O53" s="419"/>
    </row>
    <row r="54" spans="2:15" ht="15" customHeight="1">
      <c r="B54" s="402"/>
      <c r="C54" s="422"/>
      <c r="D54" s="400"/>
      <c r="E54" s="109"/>
      <c r="F54" s="109"/>
      <c r="G54" s="109"/>
      <c r="H54" s="109"/>
      <c r="I54" s="109"/>
      <c r="J54" s="109"/>
      <c r="K54" s="109"/>
      <c r="L54" s="109"/>
      <c r="M54" s="419"/>
      <c r="N54" s="419"/>
      <c r="O54" s="419"/>
    </row>
    <row r="55" spans="2:15" ht="15" customHeight="1">
      <c r="B55" s="402"/>
      <c r="C55" s="422"/>
      <c r="D55" s="400"/>
      <c r="E55" s="109"/>
      <c r="F55" s="109"/>
      <c r="G55" s="109"/>
      <c r="H55" s="109"/>
      <c r="I55" s="109"/>
      <c r="J55" s="109"/>
      <c r="K55" s="109"/>
      <c r="L55" s="109"/>
      <c r="M55" s="419"/>
      <c r="N55" s="419"/>
      <c r="O55" s="419"/>
    </row>
    <row r="56" spans="2:15" ht="15" customHeight="1">
      <c r="B56" s="402"/>
      <c r="C56" s="422"/>
      <c r="D56" s="400"/>
      <c r="E56" s="109"/>
      <c r="F56" s="109"/>
      <c r="G56" s="109"/>
      <c r="H56" s="109"/>
      <c r="I56" s="109"/>
      <c r="J56" s="109"/>
      <c r="K56" s="109"/>
      <c r="L56" s="109"/>
      <c r="M56" s="419"/>
      <c r="N56" s="419"/>
      <c r="O56" s="419"/>
    </row>
    <row r="58" spans="4:15" ht="15.75">
      <c r="D58" s="137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</row>
  </sheetData>
  <sheetProtection/>
  <mergeCells count="28">
    <mergeCell ref="E58:O58"/>
    <mergeCell ref="B55:B56"/>
    <mergeCell ref="C55:C56"/>
    <mergeCell ref="D55:D56"/>
    <mergeCell ref="M55:M56"/>
    <mergeCell ref="N55:N56"/>
    <mergeCell ref="O55:O56"/>
    <mergeCell ref="M51:M52"/>
    <mergeCell ref="N51:N52"/>
    <mergeCell ref="O51:O52"/>
    <mergeCell ref="B53:B54"/>
    <mergeCell ref="C53:C54"/>
    <mergeCell ref="D53:D54"/>
    <mergeCell ref="M53:M54"/>
    <mergeCell ref="N53:N54"/>
    <mergeCell ref="O53:O54"/>
    <mergeCell ref="F44:G44"/>
    <mergeCell ref="B49:B50"/>
    <mergeCell ref="D49:D50"/>
    <mergeCell ref="B51:B52"/>
    <mergeCell ref="C51:C52"/>
    <mergeCell ref="D51:D52"/>
    <mergeCell ref="C36:D36"/>
    <mergeCell ref="A2:L2"/>
    <mergeCell ref="A4:L4"/>
    <mergeCell ref="E6:J6"/>
    <mergeCell ref="A9:O9"/>
    <mergeCell ref="J11:L11"/>
  </mergeCells>
  <printOptions/>
  <pageMargins left="0.15763888888888888" right="0.15763888888888888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7">
      <selection activeCell="W18" sqref="W18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325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8:21" ht="18.75" customHeight="1">
      <c r="H4" s="425" t="s">
        <v>326</v>
      </c>
      <c r="I4" s="425"/>
      <c r="J4" s="425"/>
      <c r="K4" s="105" t="s">
        <v>327</v>
      </c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270</v>
      </c>
      <c r="D5" s="403" t="s">
        <v>135</v>
      </c>
      <c r="E5" s="403"/>
      <c r="F5" s="403"/>
      <c r="G5" s="403"/>
      <c r="N5" s="130" t="s">
        <v>310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134</v>
      </c>
      <c r="D8" s="143" t="s">
        <v>330</v>
      </c>
      <c r="E8" s="83"/>
      <c r="F8" s="84" t="s">
        <v>49</v>
      </c>
      <c r="G8" s="84"/>
      <c r="H8" s="84"/>
      <c r="I8" s="427" t="s">
        <v>49</v>
      </c>
      <c r="J8" s="398"/>
      <c r="K8" s="399" t="s">
        <v>327</v>
      </c>
      <c r="M8" s="426" t="s">
        <v>213</v>
      </c>
      <c r="N8" s="142" t="s">
        <v>157</v>
      </c>
      <c r="O8" s="144" t="s">
        <v>331</v>
      </c>
      <c r="P8" s="83"/>
      <c r="Q8" s="84" t="s">
        <v>5</v>
      </c>
      <c r="R8" s="84" t="s">
        <v>5</v>
      </c>
      <c r="S8" s="84"/>
      <c r="T8" s="427" t="s">
        <v>49</v>
      </c>
      <c r="U8" s="404"/>
      <c r="V8" s="399" t="s">
        <v>221</v>
      </c>
    </row>
    <row r="9" spans="2:22" ht="15" customHeight="1">
      <c r="B9" s="426"/>
      <c r="C9" s="145" t="s">
        <v>141</v>
      </c>
      <c r="D9" s="146" t="s">
        <v>332</v>
      </c>
      <c r="E9" s="86"/>
      <c r="F9" s="79" t="s">
        <v>333</v>
      </c>
      <c r="G9" s="79"/>
      <c r="H9" s="79"/>
      <c r="I9" s="427"/>
      <c r="J9" s="398"/>
      <c r="K9" s="399"/>
      <c r="M9" s="426"/>
      <c r="N9" s="145" t="s">
        <v>154</v>
      </c>
      <c r="O9" s="147" t="s">
        <v>331</v>
      </c>
      <c r="P9" s="86"/>
      <c r="Q9" s="79" t="s">
        <v>334</v>
      </c>
      <c r="R9" s="79" t="s">
        <v>334</v>
      </c>
      <c r="S9" s="79"/>
      <c r="T9" s="427"/>
      <c r="U9" s="404"/>
      <c r="V9" s="399"/>
    </row>
    <row r="10" spans="2:22" ht="15" customHeight="1">
      <c r="B10" s="426" t="s">
        <v>218</v>
      </c>
      <c r="C10" s="142" t="s">
        <v>137</v>
      </c>
      <c r="D10" s="144" t="s">
        <v>335</v>
      </c>
      <c r="E10" s="84" t="s">
        <v>5</v>
      </c>
      <c r="F10" s="83"/>
      <c r="G10" s="84"/>
      <c r="H10" s="84"/>
      <c r="I10" s="427" t="s">
        <v>5</v>
      </c>
      <c r="J10" s="398"/>
      <c r="K10" s="405" t="s">
        <v>212</v>
      </c>
      <c r="M10" s="426" t="s">
        <v>218</v>
      </c>
      <c r="N10" s="142" t="s">
        <v>155</v>
      </c>
      <c r="O10" s="143" t="s">
        <v>332</v>
      </c>
      <c r="P10" s="84" t="s">
        <v>49</v>
      </c>
      <c r="Q10" s="83"/>
      <c r="R10" s="84" t="s">
        <v>5</v>
      </c>
      <c r="S10" s="84"/>
      <c r="T10" s="427" t="s">
        <v>29</v>
      </c>
      <c r="U10" s="404"/>
      <c r="V10" s="405" t="s">
        <v>212</v>
      </c>
    </row>
    <row r="11" spans="2:22" ht="15" customHeight="1">
      <c r="B11" s="426"/>
      <c r="C11" s="145" t="s">
        <v>138</v>
      </c>
      <c r="D11" s="147" t="s">
        <v>331</v>
      </c>
      <c r="E11" s="79" t="s">
        <v>334</v>
      </c>
      <c r="F11" s="86"/>
      <c r="G11" s="79"/>
      <c r="H11" s="79"/>
      <c r="I11" s="427"/>
      <c r="J11" s="398"/>
      <c r="K11" s="405"/>
      <c r="M11" s="426"/>
      <c r="N11" s="145" t="s">
        <v>158</v>
      </c>
      <c r="O11" s="146" t="s">
        <v>332</v>
      </c>
      <c r="P11" s="79" t="s">
        <v>333</v>
      </c>
      <c r="Q11" s="86"/>
      <c r="R11" s="79" t="s">
        <v>334</v>
      </c>
      <c r="S11" s="79"/>
      <c r="T11" s="427"/>
      <c r="U11" s="404"/>
      <c r="V11" s="405"/>
    </row>
    <row r="12" spans="2:22" ht="15" customHeight="1">
      <c r="B12" s="426" t="s">
        <v>224</v>
      </c>
      <c r="C12" s="142"/>
      <c r="D12" s="143"/>
      <c r="E12" s="84"/>
      <c r="F12" s="84"/>
      <c r="G12" s="83"/>
      <c r="H12" s="84"/>
      <c r="I12" s="427"/>
      <c r="J12" s="398"/>
      <c r="K12" s="399"/>
      <c r="M12" s="426" t="s">
        <v>224</v>
      </c>
      <c r="N12" s="142" t="s">
        <v>97</v>
      </c>
      <c r="O12" s="143" t="s">
        <v>330</v>
      </c>
      <c r="P12" s="84" t="s">
        <v>49</v>
      </c>
      <c r="Q12" s="84" t="s">
        <v>49</v>
      </c>
      <c r="R12" s="83"/>
      <c r="S12" s="84"/>
      <c r="T12" s="427" t="s">
        <v>26</v>
      </c>
      <c r="U12" s="404"/>
      <c r="V12" s="399" t="s">
        <v>210</v>
      </c>
    </row>
    <row r="13" spans="2:22" ht="15" customHeight="1">
      <c r="B13" s="426"/>
      <c r="C13" s="145"/>
      <c r="D13" s="146"/>
      <c r="E13" s="79"/>
      <c r="F13" s="79"/>
      <c r="G13" s="86"/>
      <c r="H13" s="79"/>
      <c r="I13" s="427"/>
      <c r="J13" s="398"/>
      <c r="K13" s="399"/>
      <c r="M13" s="426"/>
      <c r="N13" s="145" t="s">
        <v>113</v>
      </c>
      <c r="O13" s="146" t="s">
        <v>330</v>
      </c>
      <c r="P13" s="79" t="s">
        <v>333</v>
      </c>
      <c r="Q13" s="79" t="s">
        <v>333</v>
      </c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/>
      <c r="D14" s="143"/>
      <c r="E14" s="84"/>
      <c r="F14" s="84"/>
      <c r="G14" s="84"/>
      <c r="H14" s="83"/>
      <c r="I14" s="413"/>
      <c r="J14" s="408"/>
      <c r="K14" s="409"/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/>
      <c r="D15" s="149"/>
      <c r="E15" s="93"/>
      <c r="F15" s="93"/>
      <c r="G15" s="93"/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 t="s">
        <v>336</v>
      </c>
      <c r="D17" s="403" t="s">
        <v>135</v>
      </c>
      <c r="E17" s="403"/>
      <c r="F17" s="403"/>
      <c r="G17" s="403"/>
      <c r="N17" s="130"/>
      <c r="O17" s="403"/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 t="s">
        <v>134</v>
      </c>
      <c r="D20" s="143" t="s">
        <v>330</v>
      </c>
      <c r="E20" s="83"/>
      <c r="F20" s="84" t="s">
        <v>49</v>
      </c>
      <c r="G20" s="84"/>
      <c r="H20" s="84"/>
      <c r="I20" s="427" t="s">
        <v>49</v>
      </c>
      <c r="J20" s="412"/>
      <c r="K20" s="399" t="s">
        <v>210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 t="s">
        <v>160</v>
      </c>
      <c r="D21" s="146" t="s">
        <v>330</v>
      </c>
      <c r="E21" s="86"/>
      <c r="F21" s="79" t="s">
        <v>333</v>
      </c>
      <c r="G21" s="79"/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 t="s">
        <v>137</v>
      </c>
      <c r="D22" s="143" t="s">
        <v>337</v>
      </c>
      <c r="E22" s="84" t="s">
        <v>5</v>
      </c>
      <c r="F22" s="83"/>
      <c r="G22" s="84"/>
      <c r="H22" s="84"/>
      <c r="I22" s="427" t="s">
        <v>5</v>
      </c>
      <c r="J22" s="412"/>
      <c r="K22" s="405" t="s">
        <v>212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 t="s">
        <v>158</v>
      </c>
      <c r="D23" s="146" t="s">
        <v>332</v>
      </c>
      <c r="E23" s="79" t="s">
        <v>334</v>
      </c>
      <c r="F23" s="86"/>
      <c r="G23" s="79"/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 t="s">
        <v>141</v>
      </c>
      <c r="D24" s="143" t="s">
        <v>332</v>
      </c>
      <c r="E24" s="84"/>
      <c r="F24" s="84"/>
      <c r="G24" s="95"/>
      <c r="H24" s="84"/>
      <c r="I24" s="427"/>
      <c r="J24" s="412"/>
      <c r="K24" s="399" t="s">
        <v>221</v>
      </c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 t="s">
        <v>155</v>
      </c>
      <c r="D25" s="146" t="s">
        <v>332</v>
      </c>
      <c r="E25" s="79"/>
      <c r="F25" s="79"/>
      <c r="G25" s="96"/>
      <c r="H25" s="79"/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/>
      <c r="D26" s="143"/>
      <c r="E26" s="84"/>
      <c r="F26" s="84"/>
      <c r="G26" s="84"/>
      <c r="H26" s="83"/>
      <c r="I26" s="413"/>
      <c r="J26" s="413"/>
      <c r="K26" s="414"/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/>
      <c r="D27" s="149"/>
      <c r="E27" s="93"/>
      <c r="F27" s="93"/>
      <c r="G27" s="93"/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4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T12:T13"/>
    <mergeCell ref="U12:U13"/>
    <mergeCell ref="V12:V13"/>
    <mergeCell ref="B14:B15"/>
    <mergeCell ref="I14:I15"/>
    <mergeCell ref="J14:J15"/>
    <mergeCell ref="K14:K15"/>
    <mergeCell ref="M14:M15"/>
    <mergeCell ref="U14:U15"/>
    <mergeCell ref="V14:V15"/>
    <mergeCell ref="T14:T15"/>
    <mergeCell ref="B12:B13"/>
    <mergeCell ref="I12:I13"/>
    <mergeCell ref="J12:J13"/>
    <mergeCell ref="K12:K13"/>
    <mergeCell ref="M12:M13"/>
    <mergeCell ref="T8:T9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D6:D7"/>
    <mergeCell ref="E6:H6"/>
    <mergeCell ref="O6:O7"/>
    <mergeCell ref="P6:S6"/>
    <mergeCell ref="B8:B9"/>
    <mergeCell ref="I8:I9"/>
    <mergeCell ref="J8:J9"/>
    <mergeCell ref="K8:K9"/>
    <mergeCell ref="M8:M9"/>
    <mergeCell ref="A1:V1"/>
    <mergeCell ref="D2:R2"/>
    <mergeCell ref="H4:J4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4">
      <selection activeCell="W15" sqref="W15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325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344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141</v>
      </c>
      <c r="D8" s="143" t="s">
        <v>332</v>
      </c>
      <c r="E8" s="83"/>
      <c r="F8" s="84" t="s">
        <v>49</v>
      </c>
      <c r="G8" s="84" t="s">
        <v>49</v>
      </c>
      <c r="H8" s="84"/>
      <c r="I8" s="427" t="s">
        <v>26</v>
      </c>
      <c r="J8" s="398"/>
      <c r="K8" s="399" t="s">
        <v>210</v>
      </c>
      <c r="M8" s="426" t="s">
        <v>213</v>
      </c>
      <c r="N8" s="145"/>
      <c r="O8" s="146"/>
      <c r="P8" s="83"/>
      <c r="Q8" s="84"/>
      <c r="R8" s="84"/>
      <c r="S8" s="84"/>
      <c r="T8" s="427"/>
      <c r="U8" s="404"/>
      <c r="V8" s="399" t="s">
        <v>210</v>
      </c>
    </row>
    <row r="9" spans="2:22" ht="15" customHeight="1">
      <c r="B9" s="426"/>
      <c r="C9" s="145" t="s">
        <v>211</v>
      </c>
      <c r="D9" s="146" t="s">
        <v>332</v>
      </c>
      <c r="E9" s="86"/>
      <c r="F9" s="79" t="s">
        <v>333</v>
      </c>
      <c r="G9" s="79" t="s">
        <v>333</v>
      </c>
      <c r="H9" s="79"/>
      <c r="I9" s="427"/>
      <c r="J9" s="398"/>
      <c r="K9" s="399"/>
      <c r="M9" s="426"/>
      <c r="N9" s="145" t="s">
        <v>347</v>
      </c>
      <c r="O9" s="146" t="s">
        <v>348</v>
      </c>
      <c r="P9" s="86"/>
      <c r="Q9" s="79"/>
      <c r="R9" s="79"/>
      <c r="S9" s="79"/>
      <c r="T9" s="427"/>
      <c r="U9" s="404"/>
      <c r="V9" s="399"/>
    </row>
    <row r="10" spans="2:22" ht="15" customHeight="1">
      <c r="B10" s="426" t="s">
        <v>218</v>
      </c>
      <c r="C10" s="142" t="s">
        <v>216</v>
      </c>
      <c r="D10" s="143" t="s">
        <v>332</v>
      </c>
      <c r="E10" s="84" t="s">
        <v>5</v>
      </c>
      <c r="F10" s="83"/>
      <c r="G10" s="84" t="s">
        <v>49</v>
      </c>
      <c r="H10" s="84"/>
      <c r="I10" s="427" t="s">
        <v>29</v>
      </c>
      <c r="J10" s="398"/>
      <c r="K10" s="405" t="s">
        <v>212</v>
      </c>
      <c r="M10" s="426" t="s">
        <v>218</v>
      </c>
      <c r="N10" s="142"/>
      <c r="O10" s="143"/>
      <c r="P10" s="84"/>
      <c r="Q10" s="83"/>
      <c r="R10" s="84"/>
      <c r="S10" s="84"/>
      <c r="T10" s="427"/>
      <c r="U10" s="404"/>
      <c r="V10" s="405"/>
    </row>
    <row r="11" spans="2:22" ht="15" customHeight="1">
      <c r="B11" s="426"/>
      <c r="C11" s="145" t="s">
        <v>217</v>
      </c>
      <c r="D11" s="146" t="s">
        <v>332</v>
      </c>
      <c r="E11" s="79" t="s">
        <v>334</v>
      </c>
      <c r="F11" s="86"/>
      <c r="G11" s="79" t="s">
        <v>333</v>
      </c>
      <c r="H11" s="79"/>
      <c r="I11" s="427"/>
      <c r="J11" s="398"/>
      <c r="K11" s="405"/>
      <c r="M11" s="426"/>
      <c r="N11" s="145"/>
      <c r="O11" s="146"/>
      <c r="P11" s="79"/>
      <c r="Q11" s="86"/>
      <c r="R11" s="79"/>
      <c r="S11" s="79"/>
      <c r="T11" s="427"/>
      <c r="U11" s="404"/>
      <c r="V11" s="405"/>
    </row>
    <row r="12" spans="2:22" ht="15" customHeight="1">
      <c r="B12" s="426" t="s">
        <v>224</v>
      </c>
      <c r="C12" s="142" t="s">
        <v>220</v>
      </c>
      <c r="D12" s="143" t="s">
        <v>349</v>
      </c>
      <c r="E12" s="84" t="s">
        <v>5</v>
      </c>
      <c r="F12" s="84" t="s">
        <v>5</v>
      </c>
      <c r="G12" s="83"/>
      <c r="H12" s="84"/>
      <c r="I12" s="427" t="s">
        <v>49</v>
      </c>
      <c r="J12" s="398"/>
      <c r="K12" s="399" t="s">
        <v>221</v>
      </c>
      <c r="M12" s="426" t="s">
        <v>224</v>
      </c>
      <c r="N12" s="142"/>
      <c r="O12" s="143"/>
      <c r="P12" s="84"/>
      <c r="Q12" s="84"/>
      <c r="R12" s="83"/>
      <c r="S12" s="84"/>
      <c r="T12" s="427"/>
      <c r="U12" s="404"/>
      <c r="V12" s="399"/>
    </row>
    <row r="13" spans="2:22" ht="15" customHeight="1">
      <c r="B13" s="426"/>
      <c r="C13" s="145" t="s">
        <v>229</v>
      </c>
      <c r="D13" s="146" t="s">
        <v>227</v>
      </c>
      <c r="E13" s="79" t="s">
        <v>334</v>
      </c>
      <c r="F13" s="79" t="s">
        <v>334</v>
      </c>
      <c r="G13" s="86"/>
      <c r="H13" s="79"/>
      <c r="I13" s="427"/>
      <c r="J13" s="398"/>
      <c r="K13" s="399"/>
      <c r="M13" s="426"/>
      <c r="N13" s="145"/>
      <c r="O13" s="146"/>
      <c r="P13" s="79"/>
      <c r="Q13" s="79"/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/>
      <c r="D14" s="143"/>
      <c r="E14" s="84"/>
      <c r="F14" s="84"/>
      <c r="G14" s="84"/>
      <c r="H14" s="83"/>
      <c r="I14" s="413"/>
      <c r="J14" s="408"/>
      <c r="K14" s="409"/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/>
      <c r="D15" s="149"/>
      <c r="E15" s="93"/>
      <c r="F15" s="93"/>
      <c r="G15" s="93"/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 t="s">
        <v>336</v>
      </c>
      <c r="D17" s="403" t="s">
        <v>135</v>
      </c>
      <c r="E17" s="403"/>
      <c r="F17" s="403"/>
      <c r="G17" s="403"/>
      <c r="N17" s="130"/>
      <c r="O17" s="403"/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 t="s">
        <v>141</v>
      </c>
      <c r="D20" s="143" t="s">
        <v>332</v>
      </c>
      <c r="E20" s="83"/>
      <c r="F20" s="84"/>
      <c r="G20" s="84"/>
      <c r="H20" s="84"/>
      <c r="I20" s="427"/>
      <c r="J20" s="412"/>
      <c r="K20" s="399" t="s">
        <v>210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 t="s">
        <v>347</v>
      </c>
      <c r="D21" s="146" t="s">
        <v>348</v>
      </c>
      <c r="E21" s="86"/>
      <c r="F21" s="79"/>
      <c r="G21" s="79"/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/>
      <c r="D22" s="143"/>
      <c r="E22" s="84"/>
      <c r="F22" s="83"/>
      <c r="G22" s="84"/>
      <c r="H22" s="84"/>
      <c r="I22" s="427"/>
      <c r="J22" s="412"/>
      <c r="K22" s="405"/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/>
      <c r="D23" s="146"/>
      <c r="E23" s="79"/>
      <c r="F23" s="86"/>
      <c r="G23" s="79"/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/>
      <c r="D24" s="143"/>
      <c r="E24" s="84"/>
      <c r="F24" s="84"/>
      <c r="G24" s="95"/>
      <c r="H24" s="84"/>
      <c r="I24" s="427"/>
      <c r="J24" s="412"/>
      <c r="K24" s="399"/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/>
      <c r="D25" s="146"/>
      <c r="E25" s="79"/>
      <c r="F25" s="79"/>
      <c r="G25" s="96"/>
      <c r="H25" s="79"/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/>
      <c r="D26" s="143"/>
      <c r="E26" s="84"/>
      <c r="F26" s="84"/>
      <c r="G26" s="84"/>
      <c r="H26" s="83"/>
      <c r="I26" s="413"/>
      <c r="J26" s="413"/>
      <c r="K26" s="414"/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/>
      <c r="D27" s="149"/>
      <c r="E27" s="93"/>
      <c r="F27" s="93"/>
      <c r="G27" s="93"/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3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U12:U13"/>
    <mergeCell ref="V12:V13"/>
    <mergeCell ref="B14:B15"/>
    <mergeCell ref="I14:I15"/>
    <mergeCell ref="J14:J15"/>
    <mergeCell ref="K14:K15"/>
    <mergeCell ref="M14:M15"/>
    <mergeCell ref="T14:T15"/>
    <mergeCell ref="U14:U15"/>
    <mergeCell ref="V14:V15"/>
    <mergeCell ref="B12:B13"/>
    <mergeCell ref="I12:I13"/>
    <mergeCell ref="J12:J13"/>
    <mergeCell ref="K12:K13"/>
    <mergeCell ref="M12:M13"/>
    <mergeCell ref="T12:T13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B8:B9"/>
    <mergeCell ref="I8:I9"/>
    <mergeCell ref="J8:J9"/>
    <mergeCell ref="K8:K9"/>
    <mergeCell ref="M8:M9"/>
    <mergeCell ref="T8:T9"/>
    <mergeCell ref="D6:D7"/>
    <mergeCell ref="E6:H6"/>
    <mergeCell ref="O6:O7"/>
    <mergeCell ref="P6:S6"/>
    <mergeCell ref="A1:V1"/>
    <mergeCell ref="D2:R2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1">
      <selection activeCell="W3" sqref="W3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352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353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354</v>
      </c>
      <c r="D8" s="143" t="s">
        <v>355</v>
      </c>
      <c r="E8" s="83"/>
      <c r="F8" s="84" t="s">
        <v>49</v>
      </c>
      <c r="G8" s="84"/>
      <c r="H8" s="84"/>
      <c r="I8" s="427" t="s">
        <v>49</v>
      </c>
      <c r="J8" s="398"/>
      <c r="K8" s="399" t="s">
        <v>210</v>
      </c>
      <c r="M8" s="426" t="s">
        <v>213</v>
      </c>
      <c r="N8" s="142" t="s">
        <v>356</v>
      </c>
      <c r="O8" s="143" t="s">
        <v>357</v>
      </c>
      <c r="P8" s="83"/>
      <c r="Q8" s="84"/>
      <c r="R8" s="84"/>
      <c r="S8" s="84"/>
      <c r="T8" s="427"/>
      <c r="U8" s="404"/>
      <c r="V8" s="399" t="s">
        <v>210</v>
      </c>
    </row>
    <row r="9" spans="2:22" ht="15" customHeight="1">
      <c r="B9" s="426"/>
      <c r="C9" s="145" t="s">
        <v>358</v>
      </c>
      <c r="D9" s="146" t="s">
        <v>330</v>
      </c>
      <c r="E9" s="86"/>
      <c r="F9" s="79" t="s">
        <v>359</v>
      </c>
      <c r="G9" s="79"/>
      <c r="H9" s="79"/>
      <c r="I9" s="427"/>
      <c r="J9" s="398"/>
      <c r="K9" s="399"/>
      <c r="M9" s="426"/>
      <c r="N9" s="145" t="s">
        <v>360</v>
      </c>
      <c r="O9" s="146" t="s">
        <v>361</v>
      </c>
      <c r="P9" s="86"/>
      <c r="Q9" s="79"/>
      <c r="R9" s="79"/>
      <c r="S9" s="79"/>
      <c r="T9" s="427"/>
      <c r="U9" s="404"/>
      <c r="V9" s="399"/>
    </row>
    <row r="10" spans="2:22" ht="15" customHeight="1">
      <c r="B10" s="426" t="s">
        <v>218</v>
      </c>
      <c r="C10" s="142" t="s">
        <v>362</v>
      </c>
      <c r="D10" s="143" t="s">
        <v>363</v>
      </c>
      <c r="E10" s="84" t="s">
        <v>5</v>
      </c>
      <c r="F10" s="83"/>
      <c r="G10" s="84"/>
      <c r="H10" s="84"/>
      <c r="I10" s="427" t="s">
        <v>5</v>
      </c>
      <c r="J10" s="398"/>
      <c r="K10" s="405" t="s">
        <v>212</v>
      </c>
      <c r="M10" s="426" t="s">
        <v>218</v>
      </c>
      <c r="N10" s="142"/>
      <c r="O10" s="143"/>
      <c r="P10" s="84"/>
      <c r="Q10" s="83"/>
      <c r="R10" s="84"/>
      <c r="S10" s="84"/>
      <c r="T10" s="427"/>
      <c r="U10" s="404"/>
      <c r="V10" s="405"/>
    </row>
    <row r="11" spans="2:22" ht="15" customHeight="1">
      <c r="B11" s="426"/>
      <c r="C11" s="145" t="s">
        <v>364</v>
      </c>
      <c r="D11" s="146" t="s">
        <v>227</v>
      </c>
      <c r="E11" s="79" t="s">
        <v>365</v>
      </c>
      <c r="F11" s="86"/>
      <c r="G11" s="79"/>
      <c r="H11" s="79"/>
      <c r="I11" s="427"/>
      <c r="J11" s="398"/>
      <c r="K11" s="405"/>
      <c r="M11" s="426"/>
      <c r="N11" s="145"/>
      <c r="O11" s="146"/>
      <c r="P11" s="79"/>
      <c r="Q11" s="86"/>
      <c r="R11" s="79"/>
      <c r="S11" s="79"/>
      <c r="T11" s="427"/>
      <c r="U11" s="404"/>
      <c r="V11" s="405"/>
    </row>
    <row r="12" spans="2:22" ht="15" customHeight="1">
      <c r="B12" s="426" t="s">
        <v>224</v>
      </c>
      <c r="C12" s="142"/>
      <c r="D12" s="143"/>
      <c r="E12" s="84"/>
      <c r="F12" s="84"/>
      <c r="G12" s="83"/>
      <c r="H12" s="84"/>
      <c r="I12" s="427"/>
      <c r="J12" s="398"/>
      <c r="K12" s="399"/>
      <c r="M12" s="426" t="s">
        <v>224</v>
      </c>
      <c r="N12" s="142"/>
      <c r="O12" s="143"/>
      <c r="P12" s="84"/>
      <c r="Q12" s="84"/>
      <c r="R12" s="83"/>
      <c r="S12" s="84"/>
      <c r="T12" s="427"/>
      <c r="U12" s="404"/>
      <c r="V12" s="399"/>
    </row>
    <row r="13" spans="2:22" ht="15" customHeight="1">
      <c r="B13" s="426"/>
      <c r="C13" s="145"/>
      <c r="D13" s="146"/>
      <c r="E13" s="79"/>
      <c r="F13" s="79"/>
      <c r="G13" s="86"/>
      <c r="H13" s="79"/>
      <c r="I13" s="427"/>
      <c r="J13" s="398"/>
      <c r="K13" s="399"/>
      <c r="M13" s="426"/>
      <c r="N13" s="145"/>
      <c r="O13" s="146"/>
      <c r="P13" s="79"/>
      <c r="Q13" s="79"/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/>
      <c r="D14" s="143"/>
      <c r="E14" s="84"/>
      <c r="F14" s="84"/>
      <c r="G14" s="84"/>
      <c r="H14" s="83"/>
      <c r="I14" s="413"/>
      <c r="J14" s="408"/>
      <c r="K14" s="409"/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/>
      <c r="D15" s="149"/>
      <c r="E15" s="93"/>
      <c r="F15" s="93"/>
      <c r="G15" s="93"/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 t="s">
        <v>336</v>
      </c>
      <c r="D17" s="403" t="s">
        <v>135</v>
      </c>
      <c r="E17" s="403"/>
      <c r="F17" s="403"/>
      <c r="G17" s="403"/>
      <c r="N17" s="130"/>
      <c r="O17" s="403" t="s">
        <v>135</v>
      </c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 t="s">
        <v>362</v>
      </c>
      <c r="D20" s="143" t="s">
        <v>363</v>
      </c>
      <c r="E20" s="83"/>
      <c r="F20" s="84" t="s">
        <v>49</v>
      </c>
      <c r="G20" s="84"/>
      <c r="H20" s="84"/>
      <c r="I20" s="427" t="s">
        <v>49</v>
      </c>
      <c r="J20" s="412"/>
      <c r="K20" s="399" t="s">
        <v>210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 t="s">
        <v>366</v>
      </c>
      <c r="D21" s="146" t="s">
        <v>357</v>
      </c>
      <c r="E21" s="86"/>
      <c r="F21" s="79" t="s">
        <v>359</v>
      </c>
      <c r="G21" s="79"/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 t="s">
        <v>354</v>
      </c>
      <c r="D22" s="143" t="s">
        <v>355</v>
      </c>
      <c r="E22" s="84" t="s">
        <v>5</v>
      </c>
      <c r="F22" s="83"/>
      <c r="G22" s="84"/>
      <c r="H22" s="84"/>
      <c r="I22" s="427" t="s">
        <v>5</v>
      </c>
      <c r="J22" s="412"/>
      <c r="K22" s="405" t="s">
        <v>212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 t="s">
        <v>360</v>
      </c>
      <c r="D23" s="146" t="s">
        <v>361</v>
      </c>
      <c r="E23" s="79" t="s">
        <v>365</v>
      </c>
      <c r="F23" s="86"/>
      <c r="G23" s="79"/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/>
      <c r="D24" s="143"/>
      <c r="E24" s="84"/>
      <c r="F24" s="84"/>
      <c r="G24" s="95"/>
      <c r="H24" s="84"/>
      <c r="I24" s="427"/>
      <c r="J24" s="412"/>
      <c r="K24" s="399"/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/>
      <c r="D25" s="146"/>
      <c r="E25" s="79"/>
      <c r="F25" s="79"/>
      <c r="G25" s="96"/>
      <c r="H25" s="79"/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/>
      <c r="D26" s="143"/>
      <c r="E26" s="84"/>
      <c r="F26" s="84"/>
      <c r="G26" s="84"/>
      <c r="H26" s="83"/>
      <c r="I26" s="413"/>
      <c r="J26" s="413"/>
      <c r="K26" s="414"/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/>
      <c r="D27" s="149"/>
      <c r="E27" s="93"/>
      <c r="F27" s="93"/>
      <c r="G27" s="93"/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3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U12:U13"/>
    <mergeCell ref="V12:V13"/>
    <mergeCell ref="B14:B15"/>
    <mergeCell ref="I14:I15"/>
    <mergeCell ref="J14:J15"/>
    <mergeCell ref="K14:K15"/>
    <mergeCell ref="M14:M15"/>
    <mergeCell ref="T14:T15"/>
    <mergeCell ref="U14:U15"/>
    <mergeCell ref="V14:V15"/>
    <mergeCell ref="B12:B13"/>
    <mergeCell ref="I12:I13"/>
    <mergeCell ref="J12:J13"/>
    <mergeCell ref="K12:K13"/>
    <mergeCell ref="M12:M13"/>
    <mergeCell ref="T12:T13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B8:B9"/>
    <mergeCell ref="I8:I9"/>
    <mergeCell ref="J8:J9"/>
    <mergeCell ref="K8:K9"/>
    <mergeCell ref="M8:M9"/>
    <mergeCell ref="T8:T9"/>
    <mergeCell ref="D6:D7"/>
    <mergeCell ref="E6:H6"/>
    <mergeCell ref="O6:O7"/>
    <mergeCell ref="P6:S6"/>
    <mergeCell ref="A1:V1"/>
    <mergeCell ref="D2:R2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1">
      <selection activeCell="Y2" sqref="Y2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325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369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247</v>
      </c>
      <c r="D8" s="143" t="s">
        <v>223</v>
      </c>
      <c r="E8" s="83"/>
      <c r="F8" s="84" t="s">
        <v>49</v>
      </c>
      <c r="G8" s="84" t="s">
        <v>49</v>
      </c>
      <c r="H8" s="84" t="s">
        <v>49</v>
      </c>
      <c r="I8" s="427" t="s">
        <v>36</v>
      </c>
      <c r="J8" s="398"/>
      <c r="K8" s="399" t="s">
        <v>210</v>
      </c>
      <c r="M8" s="426" t="s">
        <v>213</v>
      </c>
      <c r="N8" s="142" t="s">
        <v>370</v>
      </c>
      <c r="O8" s="143" t="s">
        <v>371</v>
      </c>
      <c r="P8" s="83"/>
      <c r="Q8" s="84" t="s">
        <v>49</v>
      </c>
      <c r="R8" s="84" t="s">
        <v>5</v>
      </c>
      <c r="S8" s="84"/>
      <c r="T8" s="427" t="s">
        <v>29</v>
      </c>
      <c r="U8" s="404"/>
      <c r="V8" s="399" t="s">
        <v>212</v>
      </c>
    </row>
    <row r="9" spans="2:22" ht="15" customHeight="1">
      <c r="B9" s="426"/>
      <c r="C9" s="145" t="s">
        <v>252</v>
      </c>
      <c r="D9" s="146" t="s">
        <v>223</v>
      </c>
      <c r="E9" s="86"/>
      <c r="F9" s="79" t="s">
        <v>372</v>
      </c>
      <c r="G9" s="79" t="s">
        <v>372</v>
      </c>
      <c r="H9" s="79" t="s">
        <v>333</v>
      </c>
      <c r="I9" s="427"/>
      <c r="J9" s="398"/>
      <c r="K9" s="399"/>
      <c r="M9" s="426"/>
      <c r="N9" s="145" t="s">
        <v>373</v>
      </c>
      <c r="O9" s="146" t="s">
        <v>374</v>
      </c>
      <c r="P9" s="86"/>
      <c r="Q9" s="79" t="s">
        <v>359</v>
      </c>
      <c r="R9" s="79" t="s">
        <v>334</v>
      </c>
      <c r="S9" s="79"/>
      <c r="T9" s="427"/>
      <c r="U9" s="404"/>
      <c r="V9" s="399"/>
    </row>
    <row r="10" spans="2:22" ht="15" customHeight="1">
      <c r="B10" s="426" t="s">
        <v>218</v>
      </c>
      <c r="C10" s="142" t="s">
        <v>245</v>
      </c>
      <c r="D10" s="143" t="s">
        <v>246</v>
      </c>
      <c r="E10" s="84" t="s">
        <v>5</v>
      </c>
      <c r="F10" s="83"/>
      <c r="G10" s="84" t="s">
        <v>49</v>
      </c>
      <c r="H10" s="84" t="s">
        <v>49</v>
      </c>
      <c r="I10" s="427" t="s">
        <v>16</v>
      </c>
      <c r="J10" s="398"/>
      <c r="K10" s="405" t="s">
        <v>212</v>
      </c>
      <c r="M10" s="426" t="s">
        <v>218</v>
      </c>
      <c r="N10" s="142" t="s">
        <v>375</v>
      </c>
      <c r="O10" s="143" t="s">
        <v>376</v>
      </c>
      <c r="P10" s="84" t="s">
        <v>5</v>
      </c>
      <c r="Q10" s="83"/>
      <c r="R10" s="84" t="s">
        <v>5</v>
      </c>
      <c r="S10" s="84"/>
      <c r="T10" s="427" t="s">
        <v>49</v>
      </c>
      <c r="U10" s="404"/>
      <c r="V10" s="405" t="s">
        <v>221</v>
      </c>
    </row>
    <row r="11" spans="2:22" ht="15" customHeight="1">
      <c r="B11" s="426"/>
      <c r="C11" s="145" t="s">
        <v>251</v>
      </c>
      <c r="D11" s="146" t="s">
        <v>246</v>
      </c>
      <c r="E11" s="79" t="s">
        <v>377</v>
      </c>
      <c r="F11" s="86"/>
      <c r="G11" s="79" t="s">
        <v>372</v>
      </c>
      <c r="H11" s="79" t="s">
        <v>333</v>
      </c>
      <c r="I11" s="427"/>
      <c r="J11" s="398"/>
      <c r="K11" s="405"/>
      <c r="M11" s="426"/>
      <c r="N11" s="145" t="s">
        <v>378</v>
      </c>
      <c r="O11" s="146" t="s">
        <v>379</v>
      </c>
      <c r="P11" s="79" t="s">
        <v>365</v>
      </c>
      <c r="Q11" s="86"/>
      <c r="R11" s="79" t="s">
        <v>365</v>
      </c>
      <c r="S11" s="79"/>
      <c r="T11" s="427"/>
      <c r="U11" s="404"/>
      <c r="V11" s="405"/>
    </row>
    <row r="12" spans="2:22" ht="15" customHeight="1">
      <c r="B12" s="426" t="s">
        <v>224</v>
      </c>
      <c r="C12" s="142" t="s">
        <v>249</v>
      </c>
      <c r="D12" s="143" t="s">
        <v>250</v>
      </c>
      <c r="E12" s="84" t="s">
        <v>5</v>
      </c>
      <c r="F12" s="84" t="s">
        <v>5</v>
      </c>
      <c r="G12" s="83"/>
      <c r="H12" s="84" t="s">
        <v>49</v>
      </c>
      <c r="I12" s="427" t="s">
        <v>26</v>
      </c>
      <c r="J12" s="398"/>
      <c r="K12" s="399" t="s">
        <v>221</v>
      </c>
      <c r="M12" s="426" t="s">
        <v>224</v>
      </c>
      <c r="N12" s="142" t="s">
        <v>380</v>
      </c>
      <c r="O12" s="143" t="s">
        <v>381</v>
      </c>
      <c r="P12" s="84" t="s">
        <v>49</v>
      </c>
      <c r="Q12" s="84" t="s">
        <v>49</v>
      </c>
      <c r="R12" s="83"/>
      <c r="S12" s="84"/>
      <c r="T12" s="427" t="s">
        <v>26</v>
      </c>
      <c r="U12" s="404"/>
      <c r="V12" s="399" t="s">
        <v>210</v>
      </c>
    </row>
    <row r="13" spans="2:22" ht="15" customHeight="1">
      <c r="B13" s="426"/>
      <c r="C13" s="145" t="s">
        <v>248</v>
      </c>
      <c r="D13" s="146" t="s">
        <v>223</v>
      </c>
      <c r="E13" s="79" t="s">
        <v>377</v>
      </c>
      <c r="F13" s="79" t="s">
        <v>377</v>
      </c>
      <c r="G13" s="86"/>
      <c r="H13" s="79" t="s">
        <v>333</v>
      </c>
      <c r="I13" s="427"/>
      <c r="J13" s="398"/>
      <c r="K13" s="399"/>
      <c r="M13" s="426"/>
      <c r="N13" s="145" t="s">
        <v>382</v>
      </c>
      <c r="O13" s="146" t="s">
        <v>381</v>
      </c>
      <c r="P13" s="79" t="s">
        <v>333</v>
      </c>
      <c r="Q13" s="79" t="s">
        <v>359</v>
      </c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 t="s">
        <v>253</v>
      </c>
      <c r="D14" s="143" t="s">
        <v>227</v>
      </c>
      <c r="E14" s="84" t="s">
        <v>5</v>
      </c>
      <c r="F14" s="84" t="s">
        <v>5</v>
      </c>
      <c r="G14" s="84" t="s">
        <v>5</v>
      </c>
      <c r="H14" s="83"/>
      <c r="I14" s="413" t="s">
        <v>29</v>
      </c>
      <c r="J14" s="408"/>
      <c r="K14" s="409" t="s">
        <v>228</v>
      </c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 t="s">
        <v>383</v>
      </c>
      <c r="D15" s="149" t="s">
        <v>227</v>
      </c>
      <c r="E15" s="93" t="s">
        <v>334</v>
      </c>
      <c r="F15" s="93" t="s">
        <v>334</v>
      </c>
      <c r="G15" s="93" t="s">
        <v>334</v>
      </c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 t="s">
        <v>336</v>
      </c>
      <c r="D17" s="403" t="s">
        <v>135</v>
      </c>
      <c r="E17" s="403"/>
      <c r="F17" s="403"/>
      <c r="G17" s="403"/>
      <c r="N17" s="130"/>
      <c r="O17" s="403" t="s">
        <v>135</v>
      </c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/>
      <c r="D20" s="143"/>
      <c r="E20" s="83"/>
      <c r="F20" s="84"/>
      <c r="G20" s="84"/>
      <c r="H20" s="84"/>
      <c r="I20" s="427"/>
      <c r="J20" s="412"/>
      <c r="K20" s="399"/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/>
      <c r="D21" s="146"/>
      <c r="E21" s="86"/>
      <c r="F21" s="79"/>
      <c r="G21" s="79"/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/>
      <c r="D22" s="143"/>
      <c r="E22" s="84"/>
      <c r="F22" s="83"/>
      <c r="G22" s="84"/>
      <c r="H22" s="84"/>
      <c r="I22" s="427"/>
      <c r="J22" s="412"/>
      <c r="K22" s="405"/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/>
      <c r="D23" s="146"/>
      <c r="E23" s="79"/>
      <c r="F23" s="86"/>
      <c r="G23" s="79"/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/>
      <c r="D24" s="143"/>
      <c r="E24" s="84"/>
      <c r="F24" s="84"/>
      <c r="G24" s="95"/>
      <c r="H24" s="84"/>
      <c r="I24" s="427"/>
      <c r="J24" s="412"/>
      <c r="K24" s="399"/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/>
      <c r="D25" s="146"/>
      <c r="E25" s="79"/>
      <c r="F25" s="79"/>
      <c r="G25" s="96"/>
      <c r="H25" s="79"/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/>
      <c r="D26" s="143"/>
      <c r="E26" s="84"/>
      <c r="F26" s="84"/>
      <c r="G26" s="84"/>
      <c r="H26" s="83"/>
      <c r="I26" s="413"/>
      <c r="J26" s="413"/>
      <c r="K26" s="414"/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/>
      <c r="D27" s="149"/>
      <c r="E27" s="93"/>
      <c r="F27" s="93"/>
      <c r="G27" s="93"/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3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U12:U13"/>
    <mergeCell ref="V12:V13"/>
    <mergeCell ref="B14:B15"/>
    <mergeCell ref="I14:I15"/>
    <mergeCell ref="J14:J15"/>
    <mergeCell ref="K14:K15"/>
    <mergeCell ref="M14:M15"/>
    <mergeCell ref="T14:T15"/>
    <mergeCell ref="U14:U15"/>
    <mergeCell ref="V14:V15"/>
    <mergeCell ref="B12:B13"/>
    <mergeCell ref="I12:I13"/>
    <mergeCell ref="J12:J13"/>
    <mergeCell ref="K12:K13"/>
    <mergeCell ref="M12:M13"/>
    <mergeCell ref="T12:T13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B8:B9"/>
    <mergeCell ref="I8:I9"/>
    <mergeCell ref="J8:J9"/>
    <mergeCell ref="K8:K9"/>
    <mergeCell ref="M8:M9"/>
    <mergeCell ref="T8:T9"/>
    <mergeCell ref="D6:D7"/>
    <mergeCell ref="E6:H6"/>
    <mergeCell ref="O6:O7"/>
    <mergeCell ref="P6:S6"/>
    <mergeCell ref="A1:V1"/>
    <mergeCell ref="D2:R2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4">
      <selection activeCell="K24" sqref="K24:K25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386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387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388</v>
      </c>
      <c r="D8" s="143" t="s">
        <v>389</v>
      </c>
      <c r="E8" s="83"/>
      <c r="F8" s="84" t="s">
        <v>5</v>
      </c>
      <c r="G8" s="84" t="s">
        <v>49</v>
      </c>
      <c r="H8" s="84" t="s">
        <v>5</v>
      </c>
      <c r="I8" s="427" t="s">
        <v>26</v>
      </c>
      <c r="J8" s="398" t="s">
        <v>390</v>
      </c>
      <c r="K8" s="399" t="s">
        <v>212</v>
      </c>
      <c r="M8" s="426" t="s">
        <v>213</v>
      </c>
      <c r="N8" s="142" t="s">
        <v>391</v>
      </c>
      <c r="O8" s="143" t="s">
        <v>392</v>
      </c>
      <c r="P8" s="83"/>
      <c r="Q8" s="84" t="s">
        <v>49</v>
      </c>
      <c r="R8" s="84" t="s">
        <v>49</v>
      </c>
      <c r="S8" s="84"/>
      <c r="T8" s="427" t="s">
        <v>26</v>
      </c>
      <c r="U8" s="404"/>
      <c r="V8" s="399" t="s">
        <v>210</v>
      </c>
    </row>
    <row r="9" spans="2:22" ht="15" customHeight="1">
      <c r="B9" s="426"/>
      <c r="C9" s="145" t="s">
        <v>393</v>
      </c>
      <c r="D9" s="146" t="s">
        <v>392</v>
      </c>
      <c r="E9" s="86"/>
      <c r="F9" s="79" t="s">
        <v>365</v>
      </c>
      <c r="G9" s="79" t="s">
        <v>333</v>
      </c>
      <c r="H9" s="79" t="s">
        <v>377</v>
      </c>
      <c r="I9" s="427"/>
      <c r="J9" s="398"/>
      <c r="K9" s="399"/>
      <c r="M9" s="426"/>
      <c r="N9" s="145" t="s">
        <v>394</v>
      </c>
      <c r="O9" s="146" t="s">
        <v>395</v>
      </c>
      <c r="P9" s="86"/>
      <c r="Q9" s="79" t="s">
        <v>214</v>
      </c>
      <c r="R9" s="79" t="s">
        <v>214</v>
      </c>
      <c r="S9" s="79"/>
      <c r="T9" s="427"/>
      <c r="U9" s="404"/>
      <c r="V9" s="399"/>
    </row>
    <row r="10" spans="2:22" ht="15" customHeight="1">
      <c r="B10" s="426" t="s">
        <v>218</v>
      </c>
      <c r="C10" s="142" t="s">
        <v>396</v>
      </c>
      <c r="D10" s="143" t="s">
        <v>392</v>
      </c>
      <c r="E10" s="84" t="s">
        <v>49</v>
      </c>
      <c r="F10" s="83"/>
      <c r="G10" s="84" t="s">
        <v>5</v>
      </c>
      <c r="H10" s="84" t="s">
        <v>5</v>
      </c>
      <c r="I10" s="427" t="s">
        <v>26</v>
      </c>
      <c r="J10" s="398" t="s">
        <v>397</v>
      </c>
      <c r="K10" s="405" t="s">
        <v>221</v>
      </c>
      <c r="M10" s="426" t="s">
        <v>218</v>
      </c>
      <c r="N10" s="142" t="s">
        <v>398</v>
      </c>
      <c r="O10" s="143" t="s">
        <v>227</v>
      </c>
      <c r="P10" s="84" t="s">
        <v>5</v>
      </c>
      <c r="Q10" s="83"/>
      <c r="R10" s="84" t="s">
        <v>5</v>
      </c>
      <c r="S10" s="84"/>
      <c r="T10" s="427" t="s">
        <v>49</v>
      </c>
      <c r="U10" s="404"/>
      <c r="V10" s="405" t="s">
        <v>221</v>
      </c>
    </row>
    <row r="11" spans="2:22" ht="15" customHeight="1">
      <c r="B11" s="426"/>
      <c r="C11" s="145" t="s">
        <v>399</v>
      </c>
      <c r="D11" s="146" t="s">
        <v>332</v>
      </c>
      <c r="E11" s="79" t="s">
        <v>359</v>
      </c>
      <c r="F11" s="86"/>
      <c r="G11" s="79" t="s">
        <v>377</v>
      </c>
      <c r="H11" s="79" t="s">
        <v>334</v>
      </c>
      <c r="I11" s="427"/>
      <c r="J11" s="398"/>
      <c r="K11" s="405"/>
      <c r="M11" s="426"/>
      <c r="N11" s="145" t="s">
        <v>400</v>
      </c>
      <c r="O11" s="146" t="s">
        <v>392</v>
      </c>
      <c r="P11" s="79" t="s">
        <v>215</v>
      </c>
      <c r="Q11" s="86"/>
      <c r="R11" s="79" t="s">
        <v>215</v>
      </c>
      <c r="S11" s="79"/>
      <c r="T11" s="427"/>
      <c r="U11" s="404"/>
      <c r="V11" s="405"/>
    </row>
    <row r="12" spans="2:22" ht="15" customHeight="1">
      <c r="B12" s="426" t="s">
        <v>224</v>
      </c>
      <c r="C12" s="142" t="s">
        <v>401</v>
      </c>
      <c r="D12" s="143" t="s">
        <v>402</v>
      </c>
      <c r="E12" s="84" t="s">
        <v>5</v>
      </c>
      <c r="F12" s="84" t="s">
        <v>49</v>
      </c>
      <c r="G12" s="83"/>
      <c r="H12" s="84" t="s">
        <v>5</v>
      </c>
      <c r="I12" s="427" t="s">
        <v>26</v>
      </c>
      <c r="J12" s="398" t="s">
        <v>403</v>
      </c>
      <c r="K12" s="399" t="s">
        <v>228</v>
      </c>
      <c r="M12" s="426" t="s">
        <v>224</v>
      </c>
      <c r="N12" s="142" t="s">
        <v>404</v>
      </c>
      <c r="O12" s="143" t="s">
        <v>405</v>
      </c>
      <c r="P12" s="84" t="s">
        <v>5</v>
      </c>
      <c r="Q12" s="84" t="s">
        <v>49</v>
      </c>
      <c r="R12" s="83"/>
      <c r="S12" s="84"/>
      <c r="T12" s="427" t="s">
        <v>29</v>
      </c>
      <c r="U12" s="404"/>
      <c r="V12" s="399" t="s">
        <v>212</v>
      </c>
    </row>
    <row r="13" spans="2:22" ht="15" customHeight="1">
      <c r="B13" s="426"/>
      <c r="C13" s="145" t="s">
        <v>406</v>
      </c>
      <c r="D13" s="146" t="s">
        <v>332</v>
      </c>
      <c r="E13" s="79" t="s">
        <v>334</v>
      </c>
      <c r="F13" s="79" t="s">
        <v>372</v>
      </c>
      <c r="G13" s="86"/>
      <c r="H13" s="79" t="s">
        <v>365</v>
      </c>
      <c r="I13" s="427"/>
      <c r="J13" s="398"/>
      <c r="K13" s="399"/>
      <c r="M13" s="426"/>
      <c r="N13" s="145" t="s">
        <v>407</v>
      </c>
      <c r="O13" s="146" t="s">
        <v>395</v>
      </c>
      <c r="P13" s="79" t="s">
        <v>215</v>
      </c>
      <c r="Q13" s="79" t="s">
        <v>214</v>
      </c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 t="s">
        <v>408</v>
      </c>
      <c r="D14" s="143" t="s">
        <v>392</v>
      </c>
      <c r="E14" s="84" t="s">
        <v>49</v>
      </c>
      <c r="F14" s="84" t="s">
        <v>49</v>
      </c>
      <c r="G14" s="84" t="s">
        <v>49</v>
      </c>
      <c r="H14" s="83"/>
      <c r="I14" s="413" t="s">
        <v>36</v>
      </c>
      <c r="J14" s="408"/>
      <c r="K14" s="409" t="s">
        <v>210</v>
      </c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 t="s">
        <v>409</v>
      </c>
      <c r="D15" s="155" t="s">
        <v>331</v>
      </c>
      <c r="E15" s="93" t="s">
        <v>372</v>
      </c>
      <c r="F15" s="93" t="s">
        <v>333</v>
      </c>
      <c r="G15" s="93" t="s">
        <v>359</v>
      </c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 t="s">
        <v>336</v>
      </c>
      <c r="D17" s="403" t="s">
        <v>135</v>
      </c>
      <c r="E17" s="403"/>
      <c r="F17" s="403"/>
      <c r="G17" s="403"/>
      <c r="N17" s="130"/>
      <c r="O17" s="403" t="s">
        <v>135</v>
      </c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 t="s">
        <v>388</v>
      </c>
      <c r="D20" s="143" t="s">
        <v>389</v>
      </c>
      <c r="E20" s="83"/>
      <c r="F20" s="84" t="s">
        <v>5</v>
      </c>
      <c r="G20" s="84" t="s">
        <v>49</v>
      </c>
      <c r="H20" s="84" t="s">
        <v>49</v>
      </c>
      <c r="I20" s="427" t="s">
        <v>16</v>
      </c>
      <c r="J20" s="412"/>
      <c r="K20" s="399" t="s">
        <v>212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 t="s">
        <v>394</v>
      </c>
      <c r="D21" s="146" t="s">
        <v>395</v>
      </c>
      <c r="E21" s="86"/>
      <c r="F21" s="79" t="s">
        <v>334</v>
      </c>
      <c r="G21" s="79" t="s">
        <v>333</v>
      </c>
      <c r="H21" s="79" t="s">
        <v>359</v>
      </c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 t="s">
        <v>410</v>
      </c>
      <c r="D22" s="143" t="s">
        <v>392</v>
      </c>
      <c r="E22" s="84" t="s">
        <v>49</v>
      </c>
      <c r="F22" s="83"/>
      <c r="G22" s="84" t="s">
        <v>49</v>
      </c>
      <c r="H22" s="84" t="s">
        <v>49</v>
      </c>
      <c r="I22" s="427" t="s">
        <v>36</v>
      </c>
      <c r="J22" s="412"/>
      <c r="K22" s="405" t="s">
        <v>210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 t="s">
        <v>391</v>
      </c>
      <c r="D23" s="146" t="s">
        <v>392</v>
      </c>
      <c r="E23" s="79" t="s">
        <v>333</v>
      </c>
      <c r="F23" s="86"/>
      <c r="G23" s="79" t="s">
        <v>333</v>
      </c>
      <c r="H23" s="79" t="s">
        <v>359</v>
      </c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 t="s">
        <v>399</v>
      </c>
      <c r="D24" s="143" t="s">
        <v>332</v>
      </c>
      <c r="E24" s="84" t="s">
        <v>5</v>
      </c>
      <c r="F24" s="84" t="s">
        <v>5</v>
      </c>
      <c r="G24" s="95"/>
      <c r="H24" s="84" t="s">
        <v>49</v>
      </c>
      <c r="I24" s="427" t="s">
        <v>26</v>
      </c>
      <c r="J24" s="412"/>
      <c r="K24" s="399" t="s">
        <v>221</v>
      </c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 t="s">
        <v>404</v>
      </c>
      <c r="D25" s="146" t="s">
        <v>405</v>
      </c>
      <c r="E25" s="79" t="s">
        <v>334</v>
      </c>
      <c r="F25" s="79" t="s">
        <v>334</v>
      </c>
      <c r="G25" s="96"/>
      <c r="H25" s="79" t="s">
        <v>333</v>
      </c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 t="s">
        <v>393</v>
      </c>
      <c r="D26" s="143" t="s">
        <v>392</v>
      </c>
      <c r="E26" s="84" t="s">
        <v>5</v>
      </c>
      <c r="F26" s="84" t="s">
        <v>5</v>
      </c>
      <c r="G26" s="84" t="s">
        <v>5</v>
      </c>
      <c r="H26" s="83"/>
      <c r="I26" s="413" t="s">
        <v>29</v>
      </c>
      <c r="J26" s="413"/>
      <c r="K26" s="414" t="s">
        <v>228</v>
      </c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 t="s">
        <v>400</v>
      </c>
      <c r="D27" s="149" t="s">
        <v>392</v>
      </c>
      <c r="E27" s="93" t="s">
        <v>365</v>
      </c>
      <c r="F27" s="93" t="s">
        <v>365</v>
      </c>
      <c r="G27" s="93" t="s">
        <v>334</v>
      </c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3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U12:U13"/>
    <mergeCell ref="V12:V13"/>
    <mergeCell ref="B14:B15"/>
    <mergeCell ref="I14:I15"/>
    <mergeCell ref="J14:J15"/>
    <mergeCell ref="K14:K15"/>
    <mergeCell ref="M14:M15"/>
    <mergeCell ref="T14:T15"/>
    <mergeCell ref="U14:U15"/>
    <mergeCell ref="V14:V15"/>
    <mergeCell ref="B12:B13"/>
    <mergeCell ref="I12:I13"/>
    <mergeCell ref="J12:J13"/>
    <mergeCell ref="K12:K13"/>
    <mergeCell ref="M12:M13"/>
    <mergeCell ref="T12:T13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B8:B9"/>
    <mergeCell ref="I8:I9"/>
    <mergeCell ref="J8:J9"/>
    <mergeCell ref="K8:K9"/>
    <mergeCell ref="M8:M9"/>
    <mergeCell ref="T8:T9"/>
    <mergeCell ref="D6:D7"/>
    <mergeCell ref="E6:H6"/>
    <mergeCell ref="O6:O7"/>
    <mergeCell ref="P6:S6"/>
    <mergeCell ref="A1:V1"/>
    <mergeCell ref="D2:R2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4">
      <selection activeCell="E25" sqref="E25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386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413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414</v>
      </c>
      <c r="D8" s="143" t="s">
        <v>415</v>
      </c>
      <c r="E8" s="83"/>
      <c r="F8" s="84" t="s">
        <v>5</v>
      </c>
      <c r="G8" s="84" t="s">
        <v>49</v>
      </c>
      <c r="H8" s="84" t="s">
        <v>49</v>
      </c>
      <c r="I8" s="427" t="s">
        <v>16</v>
      </c>
      <c r="J8" s="398"/>
      <c r="K8" s="399" t="s">
        <v>212</v>
      </c>
      <c r="M8" s="426" t="s">
        <v>213</v>
      </c>
      <c r="N8" s="142" t="s">
        <v>416</v>
      </c>
      <c r="O8" s="143" t="s">
        <v>392</v>
      </c>
      <c r="P8" s="83"/>
      <c r="Q8" s="84" t="s">
        <v>49</v>
      </c>
      <c r="R8" s="84"/>
      <c r="S8" s="84"/>
      <c r="T8" s="427" t="s">
        <v>49</v>
      </c>
      <c r="U8" s="404"/>
      <c r="V8" s="399" t="s">
        <v>210</v>
      </c>
    </row>
    <row r="9" spans="2:22" ht="15" customHeight="1">
      <c r="B9" s="426"/>
      <c r="C9" s="145" t="s">
        <v>417</v>
      </c>
      <c r="D9" s="146" t="s">
        <v>418</v>
      </c>
      <c r="E9" s="86"/>
      <c r="F9" s="79" t="s">
        <v>377</v>
      </c>
      <c r="G9" s="79" t="s">
        <v>359</v>
      </c>
      <c r="H9" s="79" t="s">
        <v>333</v>
      </c>
      <c r="I9" s="427"/>
      <c r="J9" s="398"/>
      <c r="K9" s="399"/>
      <c r="M9" s="426"/>
      <c r="N9" s="145" t="s">
        <v>419</v>
      </c>
      <c r="O9" s="146" t="s">
        <v>405</v>
      </c>
      <c r="P9" s="86"/>
      <c r="Q9" s="79" t="s">
        <v>333</v>
      </c>
      <c r="R9" s="79"/>
      <c r="S9" s="79"/>
      <c r="T9" s="427"/>
      <c r="U9" s="404"/>
      <c r="V9" s="399"/>
    </row>
    <row r="10" spans="2:22" ht="15" customHeight="1">
      <c r="B10" s="426" t="s">
        <v>218</v>
      </c>
      <c r="C10" s="142" t="s">
        <v>420</v>
      </c>
      <c r="D10" s="143" t="s">
        <v>421</v>
      </c>
      <c r="E10" s="84" t="s">
        <v>49</v>
      </c>
      <c r="F10" s="83"/>
      <c r="G10" s="84" t="s">
        <v>49</v>
      </c>
      <c r="H10" s="84" t="s">
        <v>49</v>
      </c>
      <c r="I10" s="427" t="s">
        <v>36</v>
      </c>
      <c r="J10" s="398"/>
      <c r="K10" s="405" t="s">
        <v>210</v>
      </c>
      <c r="M10" s="426" t="s">
        <v>218</v>
      </c>
      <c r="N10" s="142" t="s">
        <v>422</v>
      </c>
      <c r="O10" s="144" t="s">
        <v>423</v>
      </c>
      <c r="P10" s="84" t="s">
        <v>5</v>
      </c>
      <c r="Q10" s="83"/>
      <c r="R10" s="84"/>
      <c r="S10" s="84"/>
      <c r="T10" s="427" t="s">
        <v>5</v>
      </c>
      <c r="U10" s="404"/>
      <c r="V10" s="405" t="s">
        <v>212</v>
      </c>
    </row>
    <row r="11" spans="2:22" ht="15" customHeight="1">
      <c r="B11" s="426"/>
      <c r="C11" s="145" t="s">
        <v>424</v>
      </c>
      <c r="D11" s="146" t="s">
        <v>332</v>
      </c>
      <c r="E11" s="79" t="s">
        <v>372</v>
      </c>
      <c r="F11" s="86"/>
      <c r="G11" s="79" t="s">
        <v>359</v>
      </c>
      <c r="H11" s="79" t="s">
        <v>333</v>
      </c>
      <c r="I11" s="427"/>
      <c r="J11" s="398"/>
      <c r="K11" s="405"/>
      <c r="M11" s="426"/>
      <c r="N11" s="145" t="s">
        <v>425</v>
      </c>
      <c r="O11" s="146" t="s">
        <v>426</v>
      </c>
      <c r="P11" s="79" t="s">
        <v>334</v>
      </c>
      <c r="Q11" s="86"/>
      <c r="R11" s="79"/>
      <c r="S11" s="79"/>
      <c r="T11" s="427"/>
      <c r="U11" s="404"/>
      <c r="V11" s="405"/>
    </row>
    <row r="12" spans="2:22" ht="15" customHeight="1">
      <c r="B12" s="426" t="s">
        <v>224</v>
      </c>
      <c r="C12" s="142" t="s">
        <v>427</v>
      </c>
      <c r="D12" s="143" t="s">
        <v>332</v>
      </c>
      <c r="E12" s="84" t="s">
        <v>5</v>
      </c>
      <c r="F12" s="84" t="s">
        <v>5</v>
      </c>
      <c r="G12" s="83"/>
      <c r="H12" s="84" t="s">
        <v>49</v>
      </c>
      <c r="I12" s="427" t="s">
        <v>26</v>
      </c>
      <c r="J12" s="398"/>
      <c r="K12" s="399" t="s">
        <v>221</v>
      </c>
      <c r="M12" s="426" t="s">
        <v>224</v>
      </c>
      <c r="N12" s="142"/>
      <c r="O12" s="143"/>
      <c r="P12" s="84"/>
      <c r="Q12" s="84"/>
      <c r="R12" s="83"/>
      <c r="S12" s="84"/>
      <c r="T12" s="427"/>
      <c r="U12" s="404"/>
      <c r="V12" s="399"/>
    </row>
    <row r="13" spans="2:22" ht="15" customHeight="1">
      <c r="B13" s="426"/>
      <c r="C13" s="145" t="s">
        <v>428</v>
      </c>
      <c r="D13" s="146" t="s">
        <v>227</v>
      </c>
      <c r="E13" s="79" t="s">
        <v>365</v>
      </c>
      <c r="F13" s="79" t="s">
        <v>365</v>
      </c>
      <c r="G13" s="86"/>
      <c r="H13" s="79" t="s">
        <v>359</v>
      </c>
      <c r="I13" s="427"/>
      <c r="J13" s="398"/>
      <c r="K13" s="399"/>
      <c r="M13" s="426"/>
      <c r="N13" s="145"/>
      <c r="O13" s="146"/>
      <c r="P13" s="79"/>
      <c r="Q13" s="79"/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 t="s">
        <v>429</v>
      </c>
      <c r="D14" s="143" t="s">
        <v>430</v>
      </c>
      <c r="E14" s="84" t="s">
        <v>5</v>
      </c>
      <c r="F14" s="84" t="s">
        <v>5</v>
      </c>
      <c r="G14" s="84" t="s">
        <v>5</v>
      </c>
      <c r="H14" s="83"/>
      <c r="I14" s="413" t="s">
        <v>29</v>
      </c>
      <c r="J14" s="408"/>
      <c r="K14" s="409" t="s">
        <v>228</v>
      </c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 t="s">
        <v>431</v>
      </c>
      <c r="D15" s="149" t="s">
        <v>227</v>
      </c>
      <c r="E15" s="93" t="s">
        <v>334</v>
      </c>
      <c r="F15" s="93" t="s">
        <v>334</v>
      </c>
      <c r="G15" s="93" t="s">
        <v>365</v>
      </c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/>
      <c r="D17" s="403" t="s">
        <v>135</v>
      </c>
      <c r="E17" s="403"/>
      <c r="F17" s="403"/>
      <c r="G17" s="403"/>
      <c r="N17" s="130"/>
      <c r="O17" s="403" t="s">
        <v>135</v>
      </c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/>
      <c r="D20" s="143"/>
      <c r="E20" s="83"/>
      <c r="F20" s="84"/>
      <c r="G20" s="84"/>
      <c r="H20" s="84"/>
      <c r="I20" s="427"/>
      <c r="J20" s="412"/>
      <c r="K20" s="399"/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/>
      <c r="D21" s="146"/>
      <c r="E21" s="86"/>
      <c r="F21" s="79"/>
      <c r="G21" s="79"/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/>
      <c r="D22" s="143"/>
      <c r="E22" s="84"/>
      <c r="F22" s="83"/>
      <c r="G22" s="84"/>
      <c r="H22" s="84"/>
      <c r="I22" s="427"/>
      <c r="J22" s="412"/>
      <c r="K22" s="405"/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/>
      <c r="D23" s="146"/>
      <c r="E23" s="79"/>
      <c r="F23" s="86"/>
      <c r="G23" s="79"/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/>
      <c r="D24" s="143"/>
      <c r="E24" s="84"/>
      <c r="F24" s="84"/>
      <c r="G24" s="95"/>
      <c r="H24" s="84"/>
      <c r="I24" s="427"/>
      <c r="J24" s="412"/>
      <c r="K24" s="399"/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/>
      <c r="D25" s="146"/>
      <c r="E25" s="79"/>
      <c r="F25" s="79"/>
      <c r="G25" s="96"/>
      <c r="H25" s="79"/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/>
      <c r="D26" s="143"/>
      <c r="E26" s="84"/>
      <c r="F26" s="84"/>
      <c r="G26" s="84"/>
      <c r="H26" s="83"/>
      <c r="I26" s="413"/>
      <c r="J26" s="413"/>
      <c r="K26" s="414"/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/>
      <c r="D27" s="149"/>
      <c r="E27" s="93"/>
      <c r="F27" s="93"/>
      <c r="G27" s="93"/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3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U12:U13"/>
    <mergeCell ref="V12:V13"/>
    <mergeCell ref="B14:B15"/>
    <mergeCell ref="I14:I15"/>
    <mergeCell ref="J14:J15"/>
    <mergeCell ref="K14:K15"/>
    <mergeCell ref="M14:M15"/>
    <mergeCell ref="T14:T15"/>
    <mergeCell ref="U14:U15"/>
    <mergeCell ref="V14:V15"/>
    <mergeCell ref="B12:B13"/>
    <mergeCell ref="I12:I13"/>
    <mergeCell ref="J12:J13"/>
    <mergeCell ref="K12:K13"/>
    <mergeCell ref="M12:M13"/>
    <mergeCell ref="T12:T13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B8:B9"/>
    <mergeCell ref="I8:I9"/>
    <mergeCell ref="J8:J9"/>
    <mergeCell ref="K8:K9"/>
    <mergeCell ref="M8:M9"/>
    <mergeCell ref="T8:T9"/>
    <mergeCell ref="D6:D7"/>
    <mergeCell ref="E6:H6"/>
    <mergeCell ref="O6:O7"/>
    <mergeCell ref="P6:S6"/>
    <mergeCell ref="A1:V1"/>
    <mergeCell ref="D2:R2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13">
      <selection activeCell="D22" sqref="D22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386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434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435</v>
      </c>
      <c r="D8" s="144" t="s">
        <v>436</v>
      </c>
      <c r="E8" s="83"/>
      <c r="F8" s="84" t="s">
        <v>49</v>
      </c>
      <c r="G8" s="84" t="s">
        <v>49</v>
      </c>
      <c r="H8" s="84"/>
      <c r="I8" s="427" t="s">
        <v>26</v>
      </c>
      <c r="J8" s="398"/>
      <c r="K8" s="399" t="s">
        <v>210</v>
      </c>
      <c r="M8" s="426" t="s">
        <v>213</v>
      </c>
      <c r="N8" s="142" t="s">
        <v>437</v>
      </c>
      <c r="O8" s="143" t="s">
        <v>332</v>
      </c>
      <c r="P8" s="83"/>
      <c r="Q8" s="84" t="s">
        <v>49</v>
      </c>
      <c r="R8" s="84"/>
      <c r="S8" s="84"/>
      <c r="T8" s="427" t="s">
        <v>49</v>
      </c>
      <c r="U8" s="404"/>
      <c r="V8" s="399" t="s">
        <v>210</v>
      </c>
    </row>
    <row r="9" spans="2:22" ht="15" customHeight="1">
      <c r="B9" s="426"/>
      <c r="C9" s="145" t="s">
        <v>438</v>
      </c>
      <c r="D9" s="146" t="s">
        <v>439</v>
      </c>
      <c r="E9" s="86"/>
      <c r="F9" s="79" t="s">
        <v>359</v>
      </c>
      <c r="G9" s="79" t="s">
        <v>333</v>
      </c>
      <c r="H9" s="79"/>
      <c r="I9" s="427"/>
      <c r="J9" s="398"/>
      <c r="K9" s="399"/>
      <c r="M9" s="426"/>
      <c r="N9" s="145" t="s">
        <v>440</v>
      </c>
      <c r="O9" s="146" t="s">
        <v>439</v>
      </c>
      <c r="P9" s="86"/>
      <c r="Q9" s="79" t="s">
        <v>214</v>
      </c>
      <c r="R9" s="79"/>
      <c r="S9" s="79"/>
      <c r="T9" s="427"/>
      <c r="U9" s="404"/>
      <c r="V9" s="399"/>
    </row>
    <row r="10" spans="2:22" ht="15" customHeight="1">
      <c r="B10" s="426" t="s">
        <v>218</v>
      </c>
      <c r="C10" s="142" t="s">
        <v>441</v>
      </c>
      <c r="D10" s="143" t="s">
        <v>348</v>
      </c>
      <c r="E10" s="84" t="s">
        <v>5</v>
      </c>
      <c r="F10" s="83"/>
      <c r="G10" s="84" t="s">
        <v>49</v>
      </c>
      <c r="H10" s="84"/>
      <c r="I10" s="427" t="s">
        <v>29</v>
      </c>
      <c r="J10" s="398"/>
      <c r="K10" s="405" t="s">
        <v>212</v>
      </c>
      <c r="M10" s="426" t="s">
        <v>218</v>
      </c>
      <c r="N10" s="142" t="s">
        <v>442</v>
      </c>
      <c r="O10" s="143" t="s">
        <v>332</v>
      </c>
      <c r="P10" s="84" t="s">
        <v>5</v>
      </c>
      <c r="Q10" s="83"/>
      <c r="R10" s="84"/>
      <c r="S10" s="84"/>
      <c r="T10" s="427" t="s">
        <v>5</v>
      </c>
      <c r="U10" s="404"/>
      <c r="V10" s="405" t="s">
        <v>212</v>
      </c>
    </row>
    <row r="11" spans="2:22" ht="15" customHeight="1">
      <c r="B11" s="426"/>
      <c r="C11" s="145" t="s">
        <v>443</v>
      </c>
      <c r="D11" s="146" t="s">
        <v>392</v>
      </c>
      <c r="E11" s="79" t="s">
        <v>365</v>
      </c>
      <c r="F11" s="86"/>
      <c r="G11" s="79" t="s">
        <v>333</v>
      </c>
      <c r="H11" s="79"/>
      <c r="I11" s="427"/>
      <c r="J11" s="398"/>
      <c r="K11" s="405"/>
      <c r="M11" s="426"/>
      <c r="N11" s="145" t="s">
        <v>444</v>
      </c>
      <c r="O11" s="146" t="s">
        <v>332</v>
      </c>
      <c r="P11" s="79" t="s">
        <v>215</v>
      </c>
      <c r="Q11" s="86"/>
      <c r="R11" s="79"/>
      <c r="S11" s="79"/>
      <c r="T11" s="427"/>
      <c r="U11" s="404"/>
      <c r="V11" s="405"/>
    </row>
    <row r="12" spans="2:22" ht="15" customHeight="1">
      <c r="B12" s="426" t="s">
        <v>224</v>
      </c>
      <c r="C12" s="142" t="s">
        <v>445</v>
      </c>
      <c r="D12" s="143" t="s">
        <v>446</v>
      </c>
      <c r="E12" s="84" t="s">
        <v>5</v>
      </c>
      <c r="F12" s="84" t="s">
        <v>5</v>
      </c>
      <c r="G12" s="83"/>
      <c r="H12" s="84"/>
      <c r="I12" s="427" t="s">
        <v>49</v>
      </c>
      <c r="J12" s="398"/>
      <c r="K12" s="399" t="s">
        <v>221</v>
      </c>
      <c r="M12" s="426" t="s">
        <v>224</v>
      </c>
      <c r="N12" s="142"/>
      <c r="O12" s="143"/>
      <c r="P12" s="84"/>
      <c r="Q12" s="84"/>
      <c r="R12" s="83"/>
      <c r="S12" s="84"/>
      <c r="T12" s="427"/>
      <c r="U12" s="404"/>
      <c r="V12" s="399"/>
    </row>
    <row r="13" spans="2:22" ht="15" customHeight="1">
      <c r="B13" s="426"/>
      <c r="C13" s="145" t="s">
        <v>447</v>
      </c>
      <c r="D13" s="146" t="s">
        <v>332</v>
      </c>
      <c r="E13" s="79" t="s">
        <v>334</v>
      </c>
      <c r="F13" s="79" t="s">
        <v>334</v>
      </c>
      <c r="G13" s="86"/>
      <c r="H13" s="79"/>
      <c r="I13" s="427"/>
      <c r="J13" s="398"/>
      <c r="K13" s="399"/>
      <c r="M13" s="426"/>
      <c r="N13" s="145"/>
      <c r="O13" s="146"/>
      <c r="P13" s="79"/>
      <c r="Q13" s="79"/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/>
      <c r="D14" s="143"/>
      <c r="E14" s="84"/>
      <c r="F14" s="84"/>
      <c r="G14" s="84"/>
      <c r="H14" s="83"/>
      <c r="I14" s="413"/>
      <c r="J14" s="408"/>
      <c r="K14" s="409"/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/>
      <c r="D15" s="149"/>
      <c r="E15" s="93"/>
      <c r="F15" s="93"/>
      <c r="G15" s="93"/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/>
      <c r="D17" s="403" t="s">
        <v>135</v>
      </c>
      <c r="E17" s="403"/>
      <c r="F17" s="403"/>
      <c r="G17" s="403"/>
      <c r="N17" s="130"/>
      <c r="O17" s="403" t="s">
        <v>135</v>
      </c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 t="s">
        <v>435</v>
      </c>
      <c r="D20" s="156" t="s">
        <v>436</v>
      </c>
      <c r="E20" s="83"/>
      <c r="F20" s="84" t="s">
        <v>49</v>
      </c>
      <c r="G20" s="84" t="s">
        <v>49</v>
      </c>
      <c r="H20" s="84" t="s">
        <v>49</v>
      </c>
      <c r="I20" s="427" t="s">
        <v>36</v>
      </c>
      <c r="J20" s="412"/>
      <c r="K20" s="399" t="s">
        <v>210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 t="s">
        <v>437</v>
      </c>
      <c r="D21" s="146" t="s">
        <v>332</v>
      </c>
      <c r="E21" s="86"/>
      <c r="F21" s="79" t="s">
        <v>333</v>
      </c>
      <c r="G21" s="79" t="s">
        <v>333</v>
      </c>
      <c r="H21" s="79" t="s">
        <v>333</v>
      </c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 t="s">
        <v>438</v>
      </c>
      <c r="D22" s="143" t="s">
        <v>439</v>
      </c>
      <c r="E22" s="84" t="s">
        <v>5</v>
      </c>
      <c r="F22" s="83"/>
      <c r="G22" s="84" t="s">
        <v>5</v>
      </c>
      <c r="H22" s="84" t="s">
        <v>49</v>
      </c>
      <c r="I22" s="427" t="s">
        <v>26</v>
      </c>
      <c r="J22" s="412"/>
      <c r="K22" s="405" t="s">
        <v>221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 t="s">
        <v>440</v>
      </c>
      <c r="D23" s="146" t="s">
        <v>439</v>
      </c>
      <c r="E23" s="79" t="s">
        <v>334</v>
      </c>
      <c r="F23" s="86"/>
      <c r="G23" s="79" t="s">
        <v>377</v>
      </c>
      <c r="H23" s="79" t="s">
        <v>359</v>
      </c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 t="s">
        <v>445</v>
      </c>
      <c r="D24" s="143" t="s">
        <v>446</v>
      </c>
      <c r="E24" s="84" t="s">
        <v>5</v>
      </c>
      <c r="F24" s="84" t="s">
        <v>49</v>
      </c>
      <c r="G24" s="95"/>
      <c r="H24" s="84" t="s">
        <v>49</v>
      </c>
      <c r="I24" s="427" t="s">
        <v>16</v>
      </c>
      <c r="J24" s="412"/>
      <c r="K24" s="399" t="s">
        <v>212</v>
      </c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 t="s">
        <v>442</v>
      </c>
      <c r="D25" s="146" t="s">
        <v>332</v>
      </c>
      <c r="E25" s="79" t="s">
        <v>334</v>
      </c>
      <c r="F25" s="79" t="s">
        <v>372</v>
      </c>
      <c r="G25" s="96"/>
      <c r="H25" s="79" t="s">
        <v>372</v>
      </c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 t="s">
        <v>447</v>
      </c>
      <c r="D26" s="143" t="s">
        <v>332</v>
      </c>
      <c r="E26" s="84" t="s">
        <v>5</v>
      </c>
      <c r="F26" s="84" t="s">
        <v>5</v>
      </c>
      <c r="G26" s="84" t="s">
        <v>5</v>
      </c>
      <c r="H26" s="83"/>
      <c r="I26" s="413" t="s">
        <v>29</v>
      </c>
      <c r="J26" s="413"/>
      <c r="K26" s="414" t="s">
        <v>228</v>
      </c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 t="s">
        <v>444</v>
      </c>
      <c r="D27" s="149" t="s">
        <v>332</v>
      </c>
      <c r="E27" s="93" t="s">
        <v>334</v>
      </c>
      <c r="F27" s="93" t="s">
        <v>365</v>
      </c>
      <c r="G27" s="93" t="s">
        <v>377</v>
      </c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3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U12:U13"/>
    <mergeCell ref="V12:V13"/>
    <mergeCell ref="B14:B15"/>
    <mergeCell ref="I14:I15"/>
    <mergeCell ref="J14:J15"/>
    <mergeCell ref="K14:K15"/>
    <mergeCell ref="M14:M15"/>
    <mergeCell ref="T14:T15"/>
    <mergeCell ref="U14:U15"/>
    <mergeCell ref="V14:V15"/>
    <mergeCell ref="B12:B13"/>
    <mergeCell ref="I12:I13"/>
    <mergeCell ref="J12:J13"/>
    <mergeCell ref="K12:K13"/>
    <mergeCell ref="M12:M13"/>
    <mergeCell ref="T12:T13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B8:B9"/>
    <mergeCell ref="I8:I9"/>
    <mergeCell ref="J8:J9"/>
    <mergeCell ref="K8:K9"/>
    <mergeCell ref="M8:M9"/>
    <mergeCell ref="T8:T9"/>
    <mergeCell ref="D6:D7"/>
    <mergeCell ref="E6:H6"/>
    <mergeCell ref="O6:O7"/>
    <mergeCell ref="P6:S6"/>
    <mergeCell ref="A1:V1"/>
    <mergeCell ref="D2:R2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4">
      <selection activeCell="Y13" sqref="Y13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386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450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451</v>
      </c>
      <c r="D8" s="143" t="s">
        <v>392</v>
      </c>
      <c r="E8" s="83"/>
      <c r="F8" s="84" t="s">
        <v>5</v>
      </c>
      <c r="G8" s="84" t="s">
        <v>49</v>
      </c>
      <c r="H8" s="84"/>
      <c r="I8" s="427" t="s">
        <v>29</v>
      </c>
      <c r="J8" s="398"/>
      <c r="K8" s="399" t="s">
        <v>212</v>
      </c>
      <c r="M8" s="426" t="s">
        <v>213</v>
      </c>
      <c r="N8" s="142" t="s">
        <v>452</v>
      </c>
      <c r="O8" s="143" t="s">
        <v>332</v>
      </c>
      <c r="P8" s="83"/>
      <c r="Q8" s="84" t="s">
        <v>5</v>
      </c>
      <c r="R8" s="84"/>
      <c r="S8" s="84"/>
      <c r="T8" s="427" t="s">
        <v>5</v>
      </c>
      <c r="U8" s="404"/>
      <c r="V8" s="399" t="s">
        <v>210</v>
      </c>
    </row>
    <row r="9" spans="2:22" ht="15" customHeight="1">
      <c r="B9" s="426"/>
      <c r="C9" s="145" t="s">
        <v>453</v>
      </c>
      <c r="D9" s="146" t="s">
        <v>439</v>
      </c>
      <c r="E9" s="86"/>
      <c r="F9" s="79" t="s">
        <v>377</v>
      </c>
      <c r="G9" s="79" t="s">
        <v>333</v>
      </c>
      <c r="H9" s="79"/>
      <c r="I9" s="427"/>
      <c r="J9" s="398"/>
      <c r="K9" s="399"/>
      <c r="M9" s="426"/>
      <c r="N9" s="145" t="s">
        <v>454</v>
      </c>
      <c r="O9" s="147" t="s">
        <v>331</v>
      </c>
      <c r="P9" s="86"/>
      <c r="Q9" s="79" t="s">
        <v>225</v>
      </c>
      <c r="R9" s="79"/>
      <c r="S9" s="79"/>
      <c r="T9" s="427"/>
      <c r="U9" s="404"/>
      <c r="V9" s="399"/>
    </row>
    <row r="10" spans="2:22" ht="15" customHeight="1">
      <c r="B10" s="426" t="s">
        <v>218</v>
      </c>
      <c r="C10" s="142" t="s">
        <v>455</v>
      </c>
      <c r="D10" s="143" t="s">
        <v>392</v>
      </c>
      <c r="E10" s="84" t="s">
        <v>49</v>
      </c>
      <c r="F10" s="83"/>
      <c r="G10" s="84" t="s">
        <v>49</v>
      </c>
      <c r="H10" s="84"/>
      <c r="I10" s="427" t="s">
        <v>26</v>
      </c>
      <c r="J10" s="398"/>
      <c r="K10" s="405" t="s">
        <v>210</v>
      </c>
      <c r="M10" s="426" t="s">
        <v>218</v>
      </c>
      <c r="N10" s="142" t="s">
        <v>456</v>
      </c>
      <c r="O10" s="143" t="s">
        <v>332</v>
      </c>
      <c r="P10" s="84" t="s">
        <v>49</v>
      </c>
      <c r="Q10" s="83"/>
      <c r="R10" s="84"/>
      <c r="S10" s="84"/>
      <c r="T10" s="427" t="s">
        <v>49</v>
      </c>
      <c r="U10" s="404"/>
      <c r="V10" s="405" t="s">
        <v>457</v>
      </c>
    </row>
    <row r="11" spans="2:22" ht="15" customHeight="1">
      <c r="B11" s="426"/>
      <c r="C11" s="145" t="s">
        <v>458</v>
      </c>
      <c r="D11" s="146" t="s">
        <v>332</v>
      </c>
      <c r="E11" s="79" t="s">
        <v>372</v>
      </c>
      <c r="F11" s="86"/>
      <c r="G11" s="79" t="s">
        <v>333</v>
      </c>
      <c r="H11" s="79"/>
      <c r="I11" s="427"/>
      <c r="J11" s="398"/>
      <c r="K11" s="405"/>
      <c r="M11" s="426"/>
      <c r="N11" s="145" t="s">
        <v>459</v>
      </c>
      <c r="O11" s="146" t="s">
        <v>392</v>
      </c>
      <c r="P11" s="79" t="s">
        <v>219</v>
      </c>
      <c r="Q11" s="86"/>
      <c r="R11" s="79"/>
      <c r="S11" s="79"/>
      <c r="T11" s="427"/>
      <c r="U11" s="404"/>
      <c r="V11" s="405"/>
    </row>
    <row r="12" spans="2:22" ht="15" customHeight="1">
      <c r="B12" s="426" t="s">
        <v>224</v>
      </c>
      <c r="C12" s="142" t="s">
        <v>460</v>
      </c>
      <c r="D12" s="143" t="s">
        <v>392</v>
      </c>
      <c r="E12" s="84" t="s">
        <v>5</v>
      </c>
      <c r="F12" s="84" t="s">
        <v>5</v>
      </c>
      <c r="G12" s="83"/>
      <c r="H12" s="84"/>
      <c r="I12" s="427" t="s">
        <v>49</v>
      </c>
      <c r="J12" s="398"/>
      <c r="K12" s="399" t="s">
        <v>221</v>
      </c>
      <c r="M12" s="426" t="s">
        <v>224</v>
      </c>
      <c r="N12" s="142"/>
      <c r="O12" s="143"/>
      <c r="P12" s="84"/>
      <c r="Q12" s="84"/>
      <c r="R12" s="83"/>
      <c r="S12" s="84"/>
      <c r="T12" s="427"/>
      <c r="U12" s="404"/>
      <c r="V12" s="399"/>
    </row>
    <row r="13" spans="2:22" ht="15" customHeight="1">
      <c r="B13" s="426"/>
      <c r="C13" s="145" t="s">
        <v>461</v>
      </c>
      <c r="D13" s="146" t="s">
        <v>392</v>
      </c>
      <c r="E13" s="79" t="s">
        <v>334</v>
      </c>
      <c r="F13" s="79" t="s">
        <v>334</v>
      </c>
      <c r="G13" s="86"/>
      <c r="H13" s="79"/>
      <c r="I13" s="427"/>
      <c r="J13" s="398"/>
      <c r="K13" s="399"/>
      <c r="M13" s="426"/>
      <c r="N13" s="145"/>
      <c r="O13" s="146"/>
      <c r="P13" s="79"/>
      <c r="Q13" s="79"/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/>
      <c r="D14" s="143"/>
      <c r="E14" s="84"/>
      <c r="F14" s="84"/>
      <c r="G14" s="84"/>
      <c r="H14" s="83"/>
      <c r="I14" s="413"/>
      <c r="J14" s="408"/>
      <c r="K14" s="409"/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/>
      <c r="D15" s="149"/>
      <c r="E15" s="93"/>
      <c r="F15" s="93"/>
      <c r="G15" s="93"/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/>
      <c r="D17" s="403" t="s">
        <v>135</v>
      </c>
      <c r="E17" s="403"/>
      <c r="F17" s="403"/>
      <c r="G17" s="403"/>
      <c r="N17" s="130"/>
      <c r="O17" s="403" t="s">
        <v>135</v>
      </c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 t="s">
        <v>451</v>
      </c>
      <c r="D20" s="143" t="s">
        <v>392</v>
      </c>
      <c r="E20" s="83"/>
      <c r="F20" s="84" t="s">
        <v>5</v>
      </c>
      <c r="G20" s="84"/>
      <c r="H20" s="84"/>
      <c r="I20" s="427" t="s">
        <v>5</v>
      </c>
      <c r="J20" s="412"/>
      <c r="K20" s="399" t="s">
        <v>212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 t="s">
        <v>452</v>
      </c>
      <c r="D21" s="146" t="s">
        <v>332</v>
      </c>
      <c r="E21" s="86"/>
      <c r="F21" s="79" t="s">
        <v>377</v>
      </c>
      <c r="G21" s="79"/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 t="s">
        <v>455</v>
      </c>
      <c r="D22" s="143" t="s">
        <v>392</v>
      </c>
      <c r="E22" s="84" t="s">
        <v>49</v>
      </c>
      <c r="F22" s="83"/>
      <c r="G22" s="84"/>
      <c r="H22" s="84"/>
      <c r="I22" s="427" t="s">
        <v>49</v>
      </c>
      <c r="J22" s="412"/>
      <c r="K22" s="405" t="s">
        <v>210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 t="s">
        <v>454</v>
      </c>
      <c r="D23" s="147" t="s">
        <v>331</v>
      </c>
      <c r="E23" s="79" t="s">
        <v>372</v>
      </c>
      <c r="F23" s="86"/>
      <c r="G23" s="79"/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/>
      <c r="D24" s="143"/>
      <c r="E24" s="84"/>
      <c r="F24" s="84"/>
      <c r="G24" s="95"/>
      <c r="H24" s="84"/>
      <c r="I24" s="427"/>
      <c r="J24" s="412"/>
      <c r="K24" s="399"/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/>
      <c r="D25" s="146"/>
      <c r="E25" s="79"/>
      <c r="F25" s="79"/>
      <c r="G25" s="96"/>
      <c r="H25" s="79"/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/>
      <c r="D26" s="143"/>
      <c r="E26" s="84"/>
      <c r="F26" s="84"/>
      <c r="G26" s="84"/>
      <c r="H26" s="83"/>
      <c r="I26" s="413"/>
      <c r="J26" s="413"/>
      <c r="K26" s="414"/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/>
      <c r="D27" s="149"/>
      <c r="E27" s="93"/>
      <c r="F27" s="93"/>
      <c r="G27" s="93"/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3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U12:U13"/>
    <mergeCell ref="V12:V13"/>
    <mergeCell ref="B14:B15"/>
    <mergeCell ref="I14:I15"/>
    <mergeCell ref="J14:J15"/>
    <mergeCell ref="K14:K15"/>
    <mergeCell ref="M14:M15"/>
    <mergeCell ref="T14:T15"/>
    <mergeCell ref="U14:U15"/>
    <mergeCell ref="V14:V15"/>
    <mergeCell ref="B12:B13"/>
    <mergeCell ref="I12:I13"/>
    <mergeCell ref="J12:J13"/>
    <mergeCell ref="K12:K13"/>
    <mergeCell ref="M12:M13"/>
    <mergeCell ref="T12:T13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B8:B9"/>
    <mergeCell ref="I8:I9"/>
    <mergeCell ref="J8:J9"/>
    <mergeCell ref="K8:K9"/>
    <mergeCell ref="M8:M9"/>
    <mergeCell ref="T8:T9"/>
    <mergeCell ref="D6:D7"/>
    <mergeCell ref="E6:H6"/>
    <mergeCell ref="O6:O7"/>
    <mergeCell ref="P6:S6"/>
    <mergeCell ref="A1:V1"/>
    <mergeCell ref="D2:R2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4">
      <selection activeCell="V12" sqref="V12:V13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B3" s="401" t="s">
        <v>464</v>
      </c>
      <c r="C3" s="401"/>
      <c r="D3" s="401"/>
      <c r="E3" s="401"/>
      <c r="F3" s="401"/>
      <c r="G3" s="401"/>
      <c r="H3" s="401"/>
      <c r="I3" s="401"/>
      <c r="J3" s="401"/>
      <c r="K3" s="104" t="s">
        <v>386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465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466</v>
      </c>
      <c r="D8" s="144" t="s">
        <v>348</v>
      </c>
      <c r="E8" s="83"/>
      <c r="F8" s="84" t="s">
        <v>49</v>
      </c>
      <c r="G8" s="84" t="s">
        <v>49</v>
      </c>
      <c r="H8" s="84"/>
      <c r="I8" s="427" t="s">
        <v>26</v>
      </c>
      <c r="J8" s="398"/>
      <c r="K8" s="399" t="s">
        <v>210</v>
      </c>
      <c r="M8" s="426" t="s">
        <v>213</v>
      </c>
      <c r="N8" s="142" t="s">
        <v>459</v>
      </c>
      <c r="O8" s="143" t="s">
        <v>392</v>
      </c>
      <c r="P8" s="83"/>
      <c r="Q8" s="84" t="s">
        <v>49</v>
      </c>
      <c r="R8" s="84"/>
      <c r="S8" s="84"/>
      <c r="T8" s="427" t="s">
        <v>49</v>
      </c>
      <c r="U8" s="404"/>
      <c r="V8" s="399" t="s">
        <v>210</v>
      </c>
    </row>
    <row r="9" spans="2:22" ht="15" customHeight="1">
      <c r="B9" s="426"/>
      <c r="C9" s="145" t="s">
        <v>467</v>
      </c>
      <c r="D9" s="147" t="s">
        <v>331</v>
      </c>
      <c r="E9" s="86"/>
      <c r="F9" s="79" t="s">
        <v>333</v>
      </c>
      <c r="G9" s="79" t="s">
        <v>333</v>
      </c>
      <c r="H9" s="79"/>
      <c r="I9" s="427"/>
      <c r="J9" s="398"/>
      <c r="K9" s="399"/>
      <c r="M9" s="426"/>
      <c r="N9" s="145" t="s">
        <v>468</v>
      </c>
      <c r="O9" s="146" t="s">
        <v>332</v>
      </c>
      <c r="P9" s="86"/>
      <c r="Q9" s="79" t="s">
        <v>214</v>
      </c>
      <c r="R9" s="79"/>
      <c r="S9" s="79"/>
      <c r="T9" s="427"/>
      <c r="U9" s="404"/>
      <c r="V9" s="399"/>
    </row>
    <row r="10" spans="2:22" ht="15" customHeight="1">
      <c r="B10" s="426" t="s">
        <v>218</v>
      </c>
      <c r="C10" s="142" t="s">
        <v>469</v>
      </c>
      <c r="D10" s="143" t="s">
        <v>439</v>
      </c>
      <c r="E10" s="84" t="s">
        <v>5</v>
      </c>
      <c r="F10" s="83"/>
      <c r="G10" s="84" t="s">
        <v>5</v>
      </c>
      <c r="H10" s="84"/>
      <c r="I10" s="427" t="s">
        <v>49</v>
      </c>
      <c r="J10" s="398"/>
      <c r="K10" s="405" t="s">
        <v>221</v>
      </c>
      <c r="M10" s="426" t="s">
        <v>218</v>
      </c>
      <c r="N10" s="142" t="s">
        <v>470</v>
      </c>
      <c r="O10" s="143" t="s">
        <v>332</v>
      </c>
      <c r="P10" s="84" t="s">
        <v>5</v>
      </c>
      <c r="Q10" s="83"/>
      <c r="R10" s="84"/>
      <c r="S10" s="84"/>
      <c r="T10" s="427" t="s">
        <v>5</v>
      </c>
      <c r="U10" s="404"/>
      <c r="V10" s="405" t="s">
        <v>212</v>
      </c>
    </row>
    <row r="11" spans="2:22" ht="15" customHeight="1">
      <c r="B11" s="426"/>
      <c r="C11" s="145" t="s">
        <v>471</v>
      </c>
      <c r="D11" s="146" t="s">
        <v>332</v>
      </c>
      <c r="E11" s="79" t="s">
        <v>334</v>
      </c>
      <c r="F11" s="86"/>
      <c r="G11" s="79" t="s">
        <v>334</v>
      </c>
      <c r="H11" s="79"/>
      <c r="I11" s="427"/>
      <c r="J11" s="398"/>
      <c r="K11" s="405"/>
      <c r="M11" s="426"/>
      <c r="N11" s="145" t="s">
        <v>472</v>
      </c>
      <c r="O11" s="146" t="s">
        <v>392</v>
      </c>
      <c r="P11" s="79" t="s">
        <v>215</v>
      </c>
      <c r="Q11" s="86"/>
      <c r="R11" s="79"/>
      <c r="S11" s="79"/>
      <c r="T11" s="427"/>
      <c r="U11" s="404"/>
      <c r="V11" s="405"/>
    </row>
    <row r="12" spans="2:22" ht="15" customHeight="1">
      <c r="B12" s="426" t="s">
        <v>224</v>
      </c>
      <c r="C12" s="142" t="s">
        <v>473</v>
      </c>
      <c r="D12" s="157" t="s">
        <v>474</v>
      </c>
      <c r="E12" s="84" t="s">
        <v>5</v>
      </c>
      <c r="F12" s="84" t="s">
        <v>49</v>
      </c>
      <c r="G12" s="83"/>
      <c r="H12" s="84"/>
      <c r="I12" s="427" t="s">
        <v>29</v>
      </c>
      <c r="J12" s="398"/>
      <c r="K12" s="399" t="s">
        <v>212</v>
      </c>
      <c r="M12" s="426" t="s">
        <v>224</v>
      </c>
      <c r="N12" s="142"/>
      <c r="O12" s="143"/>
      <c r="P12" s="84"/>
      <c r="Q12" s="84"/>
      <c r="R12" s="83"/>
      <c r="S12" s="84"/>
      <c r="T12" s="427"/>
      <c r="U12" s="404"/>
      <c r="V12" s="399"/>
    </row>
    <row r="13" spans="2:22" ht="15" customHeight="1">
      <c r="B13" s="426"/>
      <c r="C13" s="145" t="s">
        <v>475</v>
      </c>
      <c r="D13" s="158" t="s">
        <v>474</v>
      </c>
      <c r="E13" s="79" t="s">
        <v>334</v>
      </c>
      <c r="F13" s="79" t="s">
        <v>333</v>
      </c>
      <c r="G13" s="86"/>
      <c r="H13" s="79"/>
      <c r="I13" s="427"/>
      <c r="J13" s="398"/>
      <c r="K13" s="399"/>
      <c r="M13" s="426"/>
      <c r="N13" s="145"/>
      <c r="O13" s="146"/>
      <c r="P13" s="79"/>
      <c r="Q13" s="79"/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/>
      <c r="D14" s="143"/>
      <c r="E14" s="84"/>
      <c r="F14" s="84"/>
      <c r="G14" s="84"/>
      <c r="H14" s="83"/>
      <c r="I14" s="413"/>
      <c r="J14" s="408"/>
      <c r="K14" s="409"/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/>
      <c r="D15" s="149"/>
      <c r="E15" s="93"/>
      <c r="F15" s="93"/>
      <c r="G15" s="93"/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 t="s">
        <v>336</v>
      </c>
      <c r="D17" s="403" t="s">
        <v>135</v>
      </c>
      <c r="E17" s="403"/>
      <c r="F17" s="403"/>
      <c r="G17" s="403"/>
      <c r="N17" s="130"/>
      <c r="O17" s="403" t="s">
        <v>135</v>
      </c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 t="s">
        <v>471</v>
      </c>
      <c r="D20" s="143" t="s">
        <v>332</v>
      </c>
      <c r="E20" s="83"/>
      <c r="F20" s="84" t="s">
        <v>49</v>
      </c>
      <c r="G20" s="84" t="s">
        <v>49</v>
      </c>
      <c r="H20" s="84"/>
      <c r="I20" s="427" t="s">
        <v>26</v>
      </c>
      <c r="J20" s="412"/>
      <c r="K20" s="399" t="s">
        <v>210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 t="s">
        <v>456</v>
      </c>
      <c r="D21" s="146" t="s">
        <v>332</v>
      </c>
      <c r="E21" s="86"/>
      <c r="F21" s="79" t="s">
        <v>214</v>
      </c>
      <c r="G21" s="79" t="s">
        <v>214</v>
      </c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 t="s">
        <v>469</v>
      </c>
      <c r="D22" s="143" t="s">
        <v>439</v>
      </c>
      <c r="E22" s="84" t="s">
        <v>5</v>
      </c>
      <c r="F22" s="83"/>
      <c r="G22" s="84" t="s">
        <v>5</v>
      </c>
      <c r="H22" s="84"/>
      <c r="I22" s="427" t="s">
        <v>49</v>
      </c>
      <c r="J22" s="412"/>
      <c r="K22" s="405" t="s">
        <v>221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 t="s">
        <v>476</v>
      </c>
      <c r="D23" s="146" t="s">
        <v>332</v>
      </c>
      <c r="E23" s="79" t="s">
        <v>215</v>
      </c>
      <c r="F23" s="86"/>
      <c r="G23" s="79" t="s">
        <v>215</v>
      </c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 t="s">
        <v>475</v>
      </c>
      <c r="D24" s="156" t="s">
        <v>474</v>
      </c>
      <c r="E24" s="84" t="s">
        <v>5</v>
      </c>
      <c r="F24" s="84" t="s">
        <v>49</v>
      </c>
      <c r="G24" s="95"/>
      <c r="H24" s="84"/>
      <c r="I24" s="427" t="s">
        <v>29</v>
      </c>
      <c r="J24" s="412"/>
      <c r="K24" s="399" t="s">
        <v>212</v>
      </c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 t="s">
        <v>459</v>
      </c>
      <c r="D25" s="146" t="s">
        <v>392</v>
      </c>
      <c r="E25" s="79" t="s">
        <v>215</v>
      </c>
      <c r="F25" s="79" t="s">
        <v>214</v>
      </c>
      <c r="G25" s="96"/>
      <c r="H25" s="79"/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/>
      <c r="D26" s="143"/>
      <c r="E26" s="84"/>
      <c r="F26" s="84"/>
      <c r="G26" s="84"/>
      <c r="H26" s="83"/>
      <c r="I26" s="413"/>
      <c r="J26" s="413"/>
      <c r="K26" s="414"/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/>
      <c r="D27" s="149"/>
      <c r="E27" s="93"/>
      <c r="F27" s="93"/>
      <c r="G27" s="93"/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4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T12:T13"/>
    <mergeCell ref="U12:U13"/>
    <mergeCell ref="V12:V13"/>
    <mergeCell ref="B14:B15"/>
    <mergeCell ref="I14:I15"/>
    <mergeCell ref="J14:J15"/>
    <mergeCell ref="K14:K15"/>
    <mergeCell ref="M14:M15"/>
    <mergeCell ref="U14:U15"/>
    <mergeCell ref="V14:V15"/>
    <mergeCell ref="T14:T15"/>
    <mergeCell ref="B12:B13"/>
    <mergeCell ref="I12:I13"/>
    <mergeCell ref="J12:J13"/>
    <mergeCell ref="K12:K13"/>
    <mergeCell ref="M12:M13"/>
    <mergeCell ref="T8:T9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D6:D7"/>
    <mergeCell ref="E6:H6"/>
    <mergeCell ref="O6:O7"/>
    <mergeCell ref="P6:S6"/>
    <mergeCell ref="B8:B9"/>
    <mergeCell ref="I8:I9"/>
    <mergeCell ref="J8:J9"/>
    <mergeCell ref="K8:K9"/>
    <mergeCell ref="M8:M9"/>
    <mergeCell ref="A1:V1"/>
    <mergeCell ref="D2:R2"/>
    <mergeCell ref="B3:J3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">
      <selection activeCell="P51" sqref="P51"/>
    </sheetView>
  </sheetViews>
  <sheetFormatPr defaultColWidth="9.140625" defaultRowHeight="15"/>
  <cols>
    <col min="1" max="1" width="3.7109375" style="3" customWidth="1"/>
    <col min="2" max="12" width="7.7109375" style="3" customWidth="1"/>
    <col min="13" max="16384" width="9.140625" style="3" customWidth="1"/>
  </cols>
  <sheetData>
    <row r="1" spans="1:13" ht="10.5" customHeight="1">
      <c r="A1" s="2"/>
      <c r="B1" s="2"/>
      <c r="C1" s="328" t="s">
        <v>3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0.5" customHeight="1">
      <c r="A2" s="2"/>
      <c r="B2" s="4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2" ht="27" customHeight="1">
      <c r="A3" s="2"/>
      <c r="B3" s="2"/>
      <c r="C3" s="2"/>
      <c r="D3" s="5" t="s">
        <v>4</v>
      </c>
      <c r="E3" s="5"/>
      <c r="F3" s="5"/>
      <c r="G3" s="5"/>
      <c r="H3" s="5"/>
      <c r="I3" s="5"/>
      <c r="J3" s="2"/>
      <c r="K3" s="2"/>
      <c r="L3" s="2"/>
    </row>
    <row r="4" spans="1:12" ht="41.25" customHeight="1">
      <c r="A4" s="6" t="s">
        <v>5</v>
      </c>
      <c r="B4" s="329" t="s">
        <v>6</v>
      </c>
      <c r="C4" s="329"/>
      <c r="D4" s="2"/>
      <c r="E4" s="2"/>
      <c r="F4" s="330" t="s">
        <v>7</v>
      </c>
      <c r="G4" s="330"/>
      <c r="H4" s="330"/>
      <c r="I4" s="330"/>
      <c r="J4" s="330"/>
      <c r="K4" s="7"/>
      <c r="L4" s="2"/>
    </row>
    <row r="5" spans="1:13" ht="10.5" customHeight="1">
      <c r="A5" s="6"/>
      <c r="B5" s="331">
        <v>1</v>
      </c>
      <c r="C5" s="331"/>
      <c r="D5" s="332" t="s">
        <v>6</v>
      </c>
      <c r="E5" s="332"/>
      <c r="F5" s="2"/>
      <c r="G5" s="2"/>
      <c r="H5" s="2"/>
      <c r="I5" s="2"/>
      <c r="J5" s="2"/>
      <c r="K5" s="333">
        <v>42916</v>
      </c>
      <c r="L5" s="333"/>
      <c r="M5" s="333"/>
    </row>
    <row r="6" spans="1:13" ht="10.5" customHeight="1">
      <c r="A6" s="6" t="s">
        <v>8</v>
      </c>
      <c r="B6" s="334"/>
      <c r="C6" s="334"/>
      <c r="D6" s="335"/>
      <c r="E6" s="335"/>
      <c r="F6" s="4"/>
      <c r="G6" s="4"/>
      <c r="H6" s="2"/>
      <c r="I6" s="2"/>
      <c r="J6" s="2"/>
      <c r="K6" s="333"/>
      <c r="L6" s="333"/>
      <c r="M6" s="333"/>
    </row>
    <row r="7" spans="1:13" ht="10.5" customHeight="1">
      <c r="A7" s="6"/>
      <c r="B7" s="8"/>
      <c r="C7" s="9"/>
      <c r="D7" s="10"/>
      <c r="E7" s="11">
        <v>13</v>
      </c>
      <c r="F7" s="332" t="s">
        <v>6</v>
      </c>
      <c r="G7" s="332"/>
      <c r="H7" s="2"/>
      <c r="I7" s="2"/>
      <c r="J7" s="2"/>
      <c r="K7" s="338" t="s">
        <v>9</v>
      </c>
      <c r="L7" s="338"/>
      <c r="M7" s="338"/>
    </row>
    <row r="8" spans="1:13" ht="10.5" customHeight="1">
      <c r="A8" s="6" t="s">
        <v>10</v>
      </c>
      <c r="B8" s="329" t="s">
        <v>11</v>
      </c>
      <c r="C8" s="329"/>
      <c r="D8" s="10"/>
      <c r="E8" s="11"/>
      <c r="F8" s="337" t="s">
        <v>12</v>
      </c>
      <c r="G8" s="337"/>
      <c r="H8" s="2"/>
      <c r="I8" s="2"/>
      <c r="J8" s="2"/>
      <c r="K8" s="338"/>
      <c r="L8" s="338"/>
      <c r="M8" s="338"/>
    </row>
    <row r="9" spans="1:12" ht="10.5" customHeight="1">
      <c r="A9" s="6"/>
      <c r="B9" s="331">
        <v>2</v>
      </c>
      <c r="C9" s="331"/>
      <c r="D9" s="339" t="s">
        <v>13</v>
      </c>
      <c r="E9" s="339"/>
      <c r="F9" s="7"/>
      <c r="G9" s="12"/>
      <c r="H9" s="2"/>
      <c r="I9" s="13"/>
      <c r="J9" s="2"/>
      <c r="K9" s="2"/>
      <c r="L9" s="2"/>
    </row>
    <row r="10" spans="1:12" ht="10.5" customHeight="1">
      <c r="A10" s="6" t="s">
        <v>14</v>
      </c>
      <c r="B10" s="334" t="s">
        <v>13</v>
      </c>
      <c r="C10" s="334"/>
      <c r="D10" s="336" t="s">
        <v>15</v>
      </c>
      <c r="E10" s="336"/>
      <c r="F10" s="7"/>
      <c r="G10" s="12"/>
      <c r="H10" s="2"/>
      <c r="I10" s="2"/>
      <c r="J10" s="2"/>
      <c r="K10" s="2"/>
      <c r="L10" s="2"/>
    </row>
    <row r="11" spans="1:12" ht="10.5" customHeight="1">
      <c r="A11" s="6"/>
      <c r="B11" s="8"/>
      <c r="C11" s="9"/>
      <c r="D11" s="2"/>
      <c r="E11" s="14"/>
      <c r="F11" s="7"/>
      <c r="G11" s="11">
        <v>32</v>
      </c>
      <c r="H11" s="332" t="s">
        <v>6</v>
      </c>
      <c r="I11" s="332"/>
      <c r="J11" s="2"/>
      <c r="K11" s="2"/>
      <c r="L11" s="2"/>
    </row>
    <row r="12" spans="1:12" ht="10.5" customHeight="1">
      <c r="A12" s="6" t="s">
        <v>16</v>
      </c>
      <c r="B12" s="329" t="s">
        <v>17</v>
      </c>
      <c r="C12" s="329"/>
      <c r="D12" s="2"/>
      <c r="E12" s="14"/>
      <c r="F12" s="7"/>
      <c r="G12" s="11"/>
      <c r="H12" s="337" t="s">
        <v>18</v>
      </c>
      <c r="I12" s="337"/>
      <c r="J12" s="2"/>
      <c r="K12" s="2"/>
      <c r="L12" s="2"/>
    </row>
    <row r="13" spans="1:12" ht="10.5" customHeight="1">
      <c r="A13" s="6"/>
      <c r="B13" s="331">
        <v>3</v>
      </c>
      <c r="C13" s="331"/>
      <c r="D13" s="332" t="s">
        <v>17</v>
      </c>
      <c r="E13" s="332"/>
      <c r="F13" s="7"/>
      <c r="G13" s="11"/>
      <c r="H13" s="10"/>
      <c r="I13" s="15"/>
      <c r="J13" s="2"/>
      <c r="K13" s="2"/>
      <c r="L13" s="2"/>
    </row>
    <row r="14" spans="1:12" ht="10.5" customHeight="1">
      <c r="A14" s="6" t="s">
        <v>19</v>
      </c>
      <c r="B14" s="334" t="s">
        <v>20</v>
      </c>
      <c r="C14" s="334"/>
      <c r="D14" s="337" t="s">
        <v>21</v>
      </c>
      <c r="E14" s="337"/>
      <c r="F14" s="7"/>
      <c r="G14" s="11"/>
      <c r="H14" s="10"/>
      <c r="I14" s="15"/>
      <c r="J14" s="2"/>
      <c r="K14" s="2"/>
      <c r="L14" s="2"/>
    </row>
    <row r="15" spans="1:12" ht="10.5" customHeight="1">
      <c r="A15" s="6"/>
      <c r="B15" s="16"/>
      <c r="C15" s="17"/>
      <c r="D15" s="10"/>
      <c r="E15" s="11">
        <v>14</v>
      </c>
      <c r="F15" s="342" t="s">
        <v>17</v>
      </c>
      <c r="G15" s="342"/>
      <c r="H15" s="10"/>
      <c r="I15" s="15"/>
      <c r="J15" s="2"/>
      <c r="K15" s="2"/>
      <c r="L15" s="2"/>
    </row>
    <row r="16" spans="1:12" ht="10.5" customHeight="1">
      <c r="A16" s="6" t="s">
        <v>22</v>
      </c>
      <c r="B16" s="329" t="s">
        <v>23</v>
      </c>
      <c r="C16" s="329"/>
      <c r="D16" s="10"/>
      <c r="E16" s="11"/>
      <c r="F16" s="336" t="s">
        <v>24</v>
      </c>
      <c r="G16" s="336"/>
      <c r="H16" s="10"/>
      <c r="I16" s="15"/>
      <c r="J16" s="2"/>
      <c r="K16" s="2"/>
      <c r="L16" s="2"/>
    </row>
    <row r="17" spans="1:12" ht="10.5" customHeight="1">
      <c r="A17" s="6"/>
      <c r="B17" s="331">
        <v>4</v>
      </c>
      <c r="C17" s="331"/>
      <c r="D17" s="339" t="s">
        <v>25</v>
      </c>
      <c r="E17" s="339"/>
      <c r="F17" s="2"/>
      <c r="G17" s="18"/>
      <c r="H17" s="10"/>
      <c r="I17" s="15"/>
      <c r="J17" s="2"/>
      <c r="K17" s="2"/>
      <c r="L17" s="2"/>
    </row>
    <row r="18" spans="1:12" ht="10.5" customHeight="1">
      <c r="A18" s="6" t="s">
        <v>26</v>
      </c>
      <c r="B18" s="334" t="s">
        <v>25</v>
      </c>
      <c r="C18" s="334"/>
      <c r="D18" s="336" t="s">
        <v>27</v>
      </c>
      <c r="E18" s="336"/>
      <c r="F18" s="2"/>
      <c r="G18" s="18"/>
      <c r="H18" s="10"/>
      <c r="I18" s="15"/>
      <c r="J18" s="10"/>
      <c r="K18" s="10"/>
      <c r="L18" s="340" t="s">
        <v>28</v>
      </c>
    </row>
    <row r="19" spans="1:13" ht="10.5" customHeight="1">
      <c r="A19" s="6"/>
      <c r="B19" s="8"/>
      <c r="C19" s="9"/>
      <c r="D19" s="2"/>
      <c r="E19" s="14"/>
      <c r="F19" s="2"/>
      <c r="G19" s="18"/>
      <c r="H19" s="10"/>
      <c r="I19" s="11">
        <v>38</v>
      </c>
      <c r="J19" s="332" t="s">
        <v>6</v>
      </c>
      <c r="K19" s="332"/>
      <c r="L19" s="340"/>
      <c r="M19" s="19"/>
    </row>
    <row r="20" spans="1:12" ht="10.5" customHeight="1">
      <c r="A20" s="6" t="s">
        <v>29</v>
      </c>
      <c r="B20" s="329" t="s">
        <v>30</v>
      </c>
      <c r="C20" s="329"/>
      <c r="D20" s="2"/>
      <c r="E20" s="14"/>
      <c r="F20" s="2"/>
      <c r="G20" s="18"/>
      <c r="H20" s="10"/>
      <c r="I20" s="11"/>
      <c r="J20" s="341" t="s">
        <v>31</v>
      </c>
      <c r="K20" s="341"/>
      <c r="L20" s="2"/>
    </row>
    <row r="21" spans="1:12" ht="10.5" customHeight="1">
      <c r="A21" s="6"/>
      <c r="B21" s="331">
        <v>5</v>
      </c>
      <c r="C21" s="331"/>
      <c r="D21" s="343" t="s">
        <v>30</v>
      </c>
      <c r="E21" s="343"/>
      <c r="F21" s="2"/>
      <c r="G21" s="18"/>
      <c r="H21" s="10"/>
      <c r="I21" s="11"/>
      <c r="J21" s="2"/>
      <c r="K21" s="2"/>
      <c r="L21" s="2"/>
    </row>
    <row r="22" spans="1:13" ht="10.5" customHeight="1">
      <c r="A22" s="6" t="s">
        <v>32</v>
      </c>
      <c r="B22" s="334"/>
      <c r="C22" s="334"/>
      <c r="D22" s="337"/>
      <c r="E22" s="337"/>
      <c r="F22" s="2"/>
      <c r="G22" s="18"/>
      <c r="H22" s="10"/>
      <c r="I22" s="11"/>
      <c r="J22" s="2"/>
      <c r="K22" s="2"/>
      <c r="L22" s="10"/>
      <c r="M22" s="20"/>
    </row>
    <row r="23" spans="1:12" ht="10.5" customHeight="1">
      <c r="A23" s="6"/>
      <c r="B23" s="21"/>
      <c r="C23" s="22"/>
      <c r="D23" s="10"/>
      <c r="E23" s="11">
        <v>15</v>
      </c>
      <c r="F23" s="344" t="s">
        <v>33</v>
      </c>
      <c r="G23" s="344"/>
      <c r="H23" s="10"/>
      <c r="I23" s="11"/>
      <c r="J23" s="2"/>
      <c r="K23" s="2"/>
      <c r="L23" s="2"/>
    </row>
    <row r="24" spans="1:12" ht="10.5" customHeight="1">
      <c r="A24" s="6" t="s">
        <v>34</v>
      </c>
      <c r="B24" s="329" t="s">
        <v>33</v>
      </c>
      <c r="C24" s="329"/>
      <c r="D24" s="10"/>
      <c r="E24" s="11"/>
      <c r="F24" s="337" t="s">
        <v>35</v>
      </c>
      <c r="G24" s="337"/>
      <c r="H24" s="10"/>
      <c r="I24" s="11"/>
      <c r="J24" s="2"/>
      <c r="K24" s="2"/>
      <c r="L24" s="2"/>
    </row>
    <row r="25" spans="1:12" ht="10.5" customHeight="1">
      <c r="A25" s="23"/>
      <c r="B25" s="331">
        <v>6</v>
      </c>
      <c r="C25" s="331"/>
      <c r="D25" s="339" t="s">
        <v>33</v>
      </c>
      <c r="E25" s="339"/>
      <c r="F25" s="7"/>
      <c r="G25" s="11"/>
      <c r="H25" s="10"/>
      <c r="I25" s="11"/>
      <c r="J25" s="2"/>
      <c r="K25" s="2"/>
      <c r="L25" s="2"/>
    </row>
    <row r="26" spans="1:12" ht="10.5" customHeight="1">
      <c r="A26" s="6" t="s">
        <v>36</v>
      </c>
      <c r="B26" s="334" t="s">
        <v>37</v>
      </c>
      <c r="C26" s="334"/>
      <c r="D26" s="336" t="s">
        <v>38</v>
      </c>
      <c r="E26" s="336"/>
      <c r="F26" s="7"/>
      <c r="G26" s="11"/>
      <c r="H26" s="10"/>
      <c r="I26" s="11"/>
      <c r="J26" s="2"/>
      <c r="K26" s="2"/>
      <c r="L26" s="2"/>
    </row>
    <row r="27" spans="1:12" ht="10.5" customHeight="1">
      <c r="A27" s="6"/>
      <c r="B27" s="16"/>
      <c r="C27" s="17"/>
      <c r="D27" s="2"/>
      <c r="E27" s="14"/>
      <c r="F27" s="7"/>
      <c r="G27" s="11">
        <v>33</v>
      </c>
      <c r="H27" s="342" t="s">
        <v>39</v>
      </c>
      <c r="I27" s="342"/>
      <c r="J27" s="2"/>
      <c r="K27" s="2"/>
      <c r="L27" s="2"/>
    </row>
    <row r="28" spans="1:12" ht="10.5" customHeight="1">
      <c r="A28" s="6" t="s">
        <v>40</v>
      </c>
      <c r="B28" s="329" t="s">
        <v>41</v>
      </c>
      <c r="C28" s="329"/>
      <c r="D28" s="2"/>
      <c r="E28" s="14"/>
      <c r="F28" s="7"/>
      <c r="G28" s="11"/>
      <c r="H28" s="336" t="s">
        <v>42</v>
      </c>
      <c r="I28" s="336"/>
      <c r="J28" s="2"/>
      <c r="K28" s="2"/>
      <c r="L28" s="2"/>
    </row>
    <row r="29" spans="1:12" ht="10.5" customHeight="1">
      <c r="A29" s="6"/>
      <c r="B29" s="331">
        <v>7</v>
      </c>
      <c r="C29" s="331"/>
      <c r="D29" s="332" t="s">
        <v>41</v>
      </c>
      <c r="E29" s="332"/>
      <c r="F29" s="7"/>
      <c r="G29" s="11"/>
      <c r="H29" s="2"/>
      <c r="I29" s="14"/>
      <c r="J29" s="2"/>
      <c r="K29" s="2"/>
      <c r="L29" s="2"/>
    </row>
    <row r="30" spans="1:12" ht="10.5" customHeight="1">
      <c r="A30" s="6" t="s">
        <v>43</v>
      </c>
      <c r="B30" s="334" t="s">
        <v>44</v>
      </c>
      <c r="C30" s="334"/>
      <c r="D30" s="337" t="s">
        <v>45</v>
      </c>
      <c r="E30" s="337"/>
      <c r="F30" s="7"/>
      <c r="G30" s="12"/>
      <c r="H30" s="2"/>
      <c r="I30" s="14"/>
      <c r="J30" s="2"/>
      <c r="K30" s="2"/>
      <c r="L30" s="2"/>
    </row>
    <row r="31" spans="1:12" ht="10.5" customHeight="1">
      <c r="A31" s="6"/>
      <c r="B31" s="8"/>
      <c r="C31" s="9"/>
      <c r="D31" s="10"/>
      <c r="E31" s="11">
        <v>16</v>
      </c>
      <c r="F31" s="342" t="s">
        <v>39</v>
      </c>
      <c r="G31" s="342"/>
      <c r="H31" s="2"/>
      <c r="I31" s="14"/>
      <c r="J31" s="2"/>
      <c r="K31" s="2"/>
      <c r="L31" s="2"/>
    </row>
    <row r="32" spans="1:12" ht="10.5" customHeight="1">
      <c r="A32" s="6" t="s">
        <v>46</v>
      </c>
      <c r="B32" s="329" t="s">
        <v>47</v>
      </c>
      <c r="C32" s="329"/>
      <c r="D32" s="10"/>
      <c r="E32" s="11"/>
      <c r="F32" s="336" t="s">
        <v>48</v>
      </c>
      <c r="G32" s="336"/>
      <c r="H32" s="2"/>
      <c r="I32" s="14"/>
      <c r="J32" s="2"/>
      <c r="K32" s="2"/>
      <c r="L32" s="2"/>
    </row>
    <row r="33" spans="1:12" ht="10.5" customHeight="1">
      <c r="A33" s="6"/>
      <c r="B33" s="331">
        <v>8</v>
      </c>
      <c r="C33" s="331"/>
      <c r="D33" s="339" t="s">
        <v>39</v>
      </c>
      <c r="E33" s="339"/>
      <c r="F33" s="4"/>
      <c r="G33" s="4"/>
      <c r="H33" s="2"/>
      <c r="I33" s="14"/>
      <c r="J33" s="2"/>
      <c r="K33" s="2"/>
      <c r="L33" s="2"/>
    </row>
    <row r="34" spans="1:12" ht="10.5" customHeight="1">
      <c r="A34" s="6" t="s">
        <v>49</v>
      </c>
      <c r="B34" s="334" t="s">
        <v>39</v>
      </c>
      <c r="C34" s="334"/>
      <c r="D34" s="336" t="s">
        <v>50</v>
      </c>
      <c r="E34" s="336"/>
      <c r="F34" s="4"/>
      <c r="G34" s="4"/>
      <c r="H34" s="2"/>
      <c r="I34" s="14"/>
      <c r="J34" s="2"/>
      <c r="K34" s="2"/>
      <c r="L34" s="2"/>
    </row>
    <row r="35" spans="1:12" ht="10.5" customHeight="1">
      <c r="A35" s="2"/>
      <c r="B35" s="2"/>
      <c r="C35" s="14"/>
      <c r="D35" s="2"/>
      <c r="E35" s="4"/>
      <c r="F35" s="4"/>
      <c r="G35" s="4"/>
      <c r="H35" s="2"/>
      <c r="I35" s="14"/>
      <c r="J35" s="2"/>
      <c r="K35" s="2"/>
      <c r="L35" s="2"/>
    </row>
    <row r="36" spans="1:12" ht="10.5" customHeight="1">
      <c r="A36" s="2"/>
      <c r="B36" s="2"/>
      <c r="C36" s="14">
        <v>-16</v>
      </c>
      <c r="D36" s="345" t="s">
        <v>41</v>
      </c>
      <c r="E36" s="345"/>
      <c r="F36" s="4"/>
      <c r="G36" s="4"/>
      <c r="H36" s="2"/>
      <c r="I36" s="14"/>
      <c r="J36" s="2"/>
      <c r="K36" s="2"/>
      <c r="L36" s="2"/>
    </row>
    <row r="37" spans="1:12" ht="10.5" customHeight="1">
      <c r="A37" s="24" t="s">
        <v>51</v>
      </c>
      <c r="B37" s="348"/>
      <c r="C37" s="348"/>
      <c r="D37" s="331">
        <v>21</v>
      </c>
      <c r="E37" s="331"/>
      <c r="F37" s="345" t="s">
        <v>41</v>
      </c>
      <c r="G37" s="345"/>
      <c r="H37" s="2"/>
      <c r="I37" s="14"/>
      <c r="J37" s="2"/>
      <c r="K37" s="2"/>
      <c r="L37" s="2"/>
    </row>
    <row r="38" spans="1:12" ht="10.5" customHeight="1">
      <c r="A38" s="24"/>
      <c r="B38" s="346">
        <v>9</v>
      </c>
      <c r="C38" s="346"/>
      <c r="D38" s="347" t="s">
        <v>11</v>
      </c>
      <c r="E38" s="347"/>
      <c r="F38" s="337" t="s">
        <v>52</v>
      </c>
      <c r="G38" s="337"/>
      <c r="H38" s="2"/>
      <c r="I38" s="14"/>
      <c r="J38" s="2"/>
      <c r="K38" s="2"/>
      <c r="L38" s="2"/>
    </row>
    <row r="39" spans="1:12" ht="10.5" customHeight="1">
      <c r="A39" s="24" t="s">
        <v>53</v>
      </c>
      <c r="B39" s="348" t="s">
        <v>11</v>
      </c>
      <c r="C39" s="349"/>
      <c r="D39" s="336"/>
      <c r="E39" s="336"/>
      <c r="F39" s="7"/>
      <c r="G39" s="12"/>
      <c r="H39" s="2"/>
      <c r="I39" s="14"/>
      <c r="J39" s="2"/>
      <c r="K39" s="2"/>
      <c r="L39" s="2"/>
    </row>
    <row r="40" spans="1:12" ht="10.5" customHeight="1">
      <c r="A40" s="24"/>
      <c r="B40" s="4"/>
      <c r="C40" s="14"/>
      <c r="D40" s="13"/>
      <c r="E40" s="25"/>
      <c r="F40" s="7"/>
      <c r="G40" s="11">
        <v>29</v>
      </c>
      <c r="H40" s="355" t="s">
        <v>41</v>
      </c>
      <c r="I40" s="355"/>
      <c r="J40" s="2"/>
      <c r="K40" s="2"/>
      <c r="L40" s="2"/>
    </row>
    <row r="41" spans="1:12" ht="10.5" customHeight="1">
      <c r="A41" s="24" t="s">
        <v>54</v>
      </c>
      <c r="B41" s="348" t="s">
        <v>20</v>
      </c>
      <c r="C41" s="348"/>
      <c r="D41" s="13"/>
      <c r="E41" s="25"/>
      <c r="F41" s="7"/>
      <c r="G41" s="11"/>
      <c r="H41" s="337" t="s">
        <v>55</v>
      </c>
      <c r="I41" s="337"/>
      <c r="J41" s="2"/>
      <c r="K41" s="2"/>
      <c r="L41" s="2"/>
    </row>
    <row r="42" spans="1:12" ht="10.5" customHeight="1">
      <c r="A42" s="24"/>
      <c r="B42" s="346">
        <v>10</v>
      </c>
      <c r="C42" s="346"/>
      <c r="D42" s="336" t="s">
        <v>20</v>
      </c>
      <c r="E42" s="336"/>
      <c r="F42" s="7"/>
      <c r="G42" s="12"/>
      <c r="H42" s="10"/>
      <c r="I42" s="11">
        <v>34</v>
      </c>
      <c r="J42" s="345" t="s">
        <v>17</v>
      </c>
      <c r="K42" s="345"/>
      <c r="L42" s="2"/>
    </row>
    <row r="43" spans="1:12" ht="10.5" customHeight="1">
      <c r="A43" s="24" t="s">
        <v>56</v>
      </c>
      <c r="B43" s="348" t="s">
        <v>23</v>
      </c>
      <c r="C43" s="349"/>
      <c r="D43" s="335" t="s">
        <v>57</v>
      </c>
      <c r="E43" s="335"/>
      <c r="F43" s="347" t="s">
        <v>58</v>
      </c>
      <c r="G43" s="347"/>
      <c r="H43" s="10"/>
      <c r="I43" s="11"/>
      <c r="J43" s="337" t="s">
        <v>59</v>
      </c>
      <c r="K43" s="337"/>
      <c r="L43" s="2"/>
    </row>
    <row r="44" spans="1:12" ht="10.5" customHeight="1">
      <c r="A44" s="24"/>
      <c r="B44" s="2"/>
      <c r="C44" s="14">
        <v>-15</v>
      </c>
      <c r="D44" s="350" t="s">
        <v>60</v>
      </c>
      <c r="E44" s="351"/>
      <c r="F44" s="352" t="s">
        <v>61</v>
      </c>
      <c r="G44" s="353"/>
      <c r="H44" s="354" t="s">
        <v>17</v>
      </c>
      <c r="I44" s="354"/>
      <c r="J44" s="26"/>
      <c r="K44" s="27"/>
      <c r="L44" s="2"/>
    </row>
    <row r="45" spans="1:13" ht="10.5" customHeight="1">
      <c r="A45" s="24"/>
      <c r="B45" s="2"/>
      <c r="C45" s="14"/>
      <c r="D45" s="28"/>
      <c r="E45" s="25"/>
      <c r="F45" s="4"/>
      <c r="G45" s="14">
        <v>-32</v>
      </c>
      <c r="H45" s="2"/>
      <c r="I45" s="29"/>
      <c r="J45" s="26"/>
      <c r="K45" s="11">
        <v>37</v>
      </c>
      <c r="L45" s="343" t="s">
        <v>17</v>
      </c>
      <c r="M45" s="357"/>
    </row>
    <row r="46" spans="1:13" ht="10.5" customHeight="1">
      <c r="A46" s="24"/>
      <c r="B46" s="2"/>
      <c r="C46" s="14">
        <v>-14</v>
      </c>
      <c r="D46" s="336" t="s">
        <v>25</v>
      </c>
      <c r="E46" s="336"/>
      <c r="F46" s="4"/>
      <c r="G46" s="14">
        <v>-33</v>
      </c>
      <c r="H46" s="336" t="s">
        <v>33</v>
      </c>
      <c r="I46" s="336"/>
      <c r="J46" s="26"/>
      <c r="K46" s="27"/>
      <c r="L46" s="358" t="s">
        <v>62</v>
      </c>
      <c r="M46" s="359"/>
    </row>
    <row r="47" spans="1:13" ht="10.5" customHeight="1">
      <c r="A47" s="24" t="s">
        <v>63</v>
      </c>
      <c r="B47" s="348"/>
      <c r="C47" s="348"/>
      <c r="D47" s="360" t="s">
        <v>64</v>
      </c>
      <c r="E47" s="360"/>
      <c r="F47" s="361" t="s">
        <v>25</v>
      </c>
      <c r="G47" s="361"/>
      <c r="H47" s="30"/>
      <c r="I47" s="31"/>
      <c r="J47" s="26"/>
      <c r="K47" s="27"/>
      <c r="L47" s="2"/>
      <c r="M47" s="32" t="s">
        <v>65</v>
      </c>
    </row>
    <row r="48" spans="1:12" ht="10.5" customHeight="1">
      <c r="A48" s="24"/>
      <c r="B48" s="346">
        <v>11</v>
      </c>
      <c r="C48" s="346"/>
      <c r="D48" s="356" t="s">
        <v>37</v>
      </c>
      <c r="E48" s="356"/>
      <c r="F48" s="337" t="s">
        <v>66</v>
      </c>
      <c r="G48" s="337"/>
      <c r="H48" s="10"/>
      <c r="I48" s="11">
        <v>35</v>
      </c>
      <c r="J48" s="356" t="s">
        <v>25</v>
      </c>
      <c r="K48" s="356"/>
      <c r="L48" s="2"/>
    </row>
    <row r="49" spans="1:12" ht="10.5" customHeight="1">
      <c r="A49" s="24" t="s">
        <v>67</v>
      </c>
      <c r="B49" s="348" t="s">
        <v>37</v>
      </c>
      <c r="C49" s="349"/>
      <c r="D49" s="336"/>
      <c r="E49" s="336"/>
      <c r="F49" s="7"/>
      <c r="G49" s="12"/>
      <c r="H49" s="10"/>
      <c r="I49" s="11"/>
      <c r="J49" s="336" t="s">
        <v>68</v>
      </c>
      <c r="K49" s="336"/>
      <c r="L49" s="2"/>
    </row>
    <row r="50" spans="1:12" ht="10.5" customHeight="1">
      <c r="A50" s="24"/>
      <c r="B50" s="30"/>
      <c r="C50" s="33"/>
      <c r="D50" s="28"/>
      <c r="E50" s="25"/>
      <c r="F50" s="7"/>
      <c r="G50" s="11">
        <v>30</v>
      </c>
      <c r="H50" s="356" t="s">
        <v>25</v>
      </c>
      <c r="I50" s="356"/>
      <c r="J50" s="2"/>
      <c r="K50" s="2"/>
      <c r="L50" s="2"/>
    </row>
    <row r="51" spans="1:12" ht="10.5" customHeight="1">
      <c r="A51" s="24" t="s">
        <v>69</v>
      </c>
      <c r="B51" s="348" t="s">
        <v>44</v>
      </c>
      <c r="C51" s="348"/>
      <c r="D51" s="28"/>
      <c r="E51" s="25"/>
      <c r="F51" s="7"/>
      <c r="G51" s="11"/>
      <c r="H51" s="336" t="s">
        <v>70</v>
      </c>
      <c r="I51" s="336"/>
      <c r="J51" s="2"/>
      <c r="K51" s="2"/>
      <c r="L51" s="2"/>
    </row>
    <row r="52" spans="1:12" ht="10.5" customHeight="1">
      <c r="A52" s="24"/>
      <c r="B52" s="346">
        <v>12</v>
      </c>
      <c r="C52" s="346"/>
      <c r="D52" s="361" t="s">
        <v>44</v>
      </c>
      <c r="E52" s="361"/>
      <c r="F52" s="7"/>
      <c r="G52" s="12"/>
      <c r="H52" s="2"/>
      <c r="I52" s="2"/>
      <c r="J52" s="2"/>
      <c r="K52" s="2"/>
      <c r="L52" s="2"/>
    </row>
    <row r="53" spans="1:12" ht="10.5" customHeight="1">
      <c r="A53" s="24" t="s">
        <v>71</v>
      </c>
      <c r="B53" s="348" t="s">
        <v>47</v>
      </c>
      <c r="C53" s="349"/>
      <c r="D53" s="363" t="s">
        <v>72</v>
      </c>
      <c r="E53" s="363"/>
      <c r="F53" s="361" t="s">
        <v>13</v>
      </c>
      <c r="G53" s="364"/>
      <c r="H53" s="2"/>
      <c r="I53" s="2"/>
      <c r="J53" s="2"/>
      <c r="K53" s="2"/>
      <c r="L53" s="2"/>
    </row>
    <row r="54" spans="1:12" ht="10.5" customHeight="1">
      <c r="A54" s="2"/>
      <c r="B54" s="33"/>
      <c r="C54" s="33">
        <v>-13</v>
      </c>
      <c r="D54" s="350" t="s">
        <v>73</v>
      </c>
      <c r="E54" s="351"/>
      <c r="F54" s="336" t="s">
        <v>74</v>
      </c>
      <c r="G54" s="336"/>
      <c r="H54" s="2"/>
      <c r="I54" s="18"/>
      <c r="J54" s="2"/>
      <c r="K54" s="2"/>
      <c r="L54" s="2"/>
    </row>
    <row r="55" spans="1:12" ht="10.5" customHeight="1">
      <c r="A55" s="2"/>
      <c r="B55" s="29"/>
      <c r="C55" s="29"/>
      <c r="D55" s="13"/>
      <c r="E55" s="28"/>
      <c r="F55" s="4"/>
      <c r="G55" s="4"/>
      <c r="H55" s="2"/>
      <c r="I55" s="2"/>
      <c r="J55" s="2"/>
      <c r="K55" s="2"/>
      <c r="L55" s="2"/>
    </row>
    <row r="56" spans="1:12" ht="10.5" customHeight="1">
      <c r="A56" s="34">
        <v>-21</v>
      </c>
      <c r="B56" s="348" t="s">
        <v>11</v>
      </c>
      <c r="C56" s="348"/>
      <c r="D56" s="13"/>
      <c r="E56" s="28"/>
      <c r="F56" s="4"/>
      <c r="G56" s="4"/>
      <c r="H56" s="14">
        <v>-34</v>
      </c>
      <c r="I56" s="348" t="s">
        <v>41</v>
      </c>
      <c r="J56" s="348"/>
      <c r="K56" s="2"/>
      <c r="L56" s="2"/>
    </row>
    <row r="57" spans="1:12" ht="10.5" customHeight="1">
      <c r="A57" s="34"/>
      <c r="B57" s="346">
        <v>25</v>
      </c>
      <c r="C57" s="346"/>
      <c r="D57" s="355" t="s">
        <v>20</v>
      </c>
      <c r="E57" s="355"/>
      <c r="F57" s="4"/>
      <c r="G57" s="4"/>
      <c r="H57" s="14"/>
      <c r="I57" s="362" t="s">
        <v>75</v>
      </c>
      <c r="J57" s="362"/>
      <c r="K57" s="336" t="s">
        <v>33</v>
      </c>
      <c r="L57" s="336"/>
    </row>
    <row r="58" spans="1:13" ht="10.5" customHeight="1">
      <c r="A58" s="34">
        <v>-22</v>
      </c>
      <c r="B58" s="348" t="s">
        <v>20</v>
      </c>
      <c r="C58" s="349"/>
      <c r="D58" s="337" t="s">
        <v>76</v>
      </c>
      <c r="E58" s="337"/>
      <c r="F58" s="4"/>
      <c r="G58" s="4"/>
      <c r="H58" s="14">
        <v>-35</v>
      </c>
      <c r="I58" s="365" t="s">
        <v>33</v>
      </c>
      <c r="J58" s="366"/>
      <c r="K58" s="341" t="s">
        <v>77</v>
      </c>
      <c r="L58" s="341"/>
      <c r="M58" s="32" t="s">
        <v>78</v>
      </c>
    </row>
    <row r="59" spans="1:12" ht="10.5" customHeight="1">
      <c r="A59" s="34"/>
      <c r="B59" s="33"/>
      <c r="C59" s="33"/>
      <c r="D59" s="10"/>
      <c r="E59" s="12">
        <v>28</v>
      </c>
      <c r="F59" s="355" t="s">
        <v>20</v>
      </c>
      <c r="G59" s="355"/>
      <c r="H59" s="14"/>
      <c r="I59" s="14"/>
      <c r="J59" s="14"/>
      <c r="K59" s="35"/>
      <c r="L59" s="36"/>
    </row>
    <row r="60" spans="1:12" ht="10.5" customHeight="1">
      <c r="A60" s="34">
        <v>-23</v>
      </c>
      <c r="B60" s="348" t="s">
        <v>37</v>
      </c>
      <c r="C60" s="348"/>
      <c r="D60" s="26"/>
      <c r="E60" s="27"/>
      <c r="F60" s="341" t="s">
        <v>79</v>
      </c>
      <c r="G60" s="341"/>
      <c r="H60" s="14" t="s">
        <v>80</v>
      </c>
      <c r="I60" s="348" t="s">
        <v>58</v>
      </c>
      <c r="J60" s="348"/>
      <c r="K60" s="35"/>
      <c r="L60" s="36"/>
    </row>
    <row r="61" spans="1:12" ht="10.5" customHeight="1">
      <c r="A61" s="34"/>
      <c r="B61" s="346">
        <v>26</v>
      </c>
      <c r="C61" s="346"/>
      <c r="D61" s="347" t="s">
        <v>37</v>
      </c>
      <c r="E61" s="347"/>
      <c r="F61" s="2"/>
      <c r="G61" s="4"/>
      <c r="H61" s="14"/>
      <c r="I61" s="362" t="s">
        <v>81</v>
      </c>
      <c r="J61" s="362"/>
      <c r="K61" s="355" t="s">
        <v>58</v>
      </c>
      <c r="L61" s="355"/>
    </row>
    <row r="62" spans="1:13" ht="10.5" customHeight="1">
      <c r="A62" s="34">
        <v>-24</v>
      </c>
      <c r="B62" s="348" t="s">
        <v>44</v>
      </c>
      <c r="C62" s="349"/>
      <c r="D62" s="341" t="s">
        <v>82</v>
      </c>
      <c r="E62" s="341"/>
      <c r="F62" s="2"/>
      <c r="G62" s="4"/>
      <c r="H62" s="14">
        <v>-30</v>
      </c>
      <c r="I62" s="350" t="s">
        <v>13</v>
      </c>
      <c r="J62" s="351"/>
      <c r="K62" s="341" t="s">
        <v>83</v>
      </c>
      <c r="L62" s="341"/>
      <c r="M62" s="32" t="s">
        <v>84</v>
      </c>
    </row>
    <row r="63" spans="1:13" ht="10.5" customHeight="1">
      <c r="A63" s="37"/>
      <c r="B63" s="33"/>
      <c r="C63" s="33"/>
      <c r="D63" s="2"/>
      <c r="E63" s="18"/>
      <c r="F63" s="2"/>
      <c r="G63" s="4"/>
      <c r="H63" s="14"/>
      <c r="I63" s="14"/>
      <c r="J63" s="14"/>
      <c r="K63" s="35"/>
      <c r="L63" s="36"/>
      <c r="M63" s="32"/>
    </row>
    <row r="64" spans="1:13" ht="10.5" customHeight="1">
      <c r="A64" s="34">
        <v>-9</v>
      </c>
      <c r="B64" s="348"/>
      <c r="C64" s="348"/>
      <c r="D64" s="2"/>
      <c r="E64" s="18"/>
      <c r="F64" s="2"/>
      <c r="G64" s="4"/>
      <c r="H64" s="14">
        <v>-25</v>
      </c>
      <c r="I64" s="348" t="s">
        <v>11</v>
      </c>
      <c r="J64" s="348"/>
      <c r="K64" s="35"/>
      <c r="L64" s="36"/>
      <c r="M64" s="32"/>
    </row>
    <row r="65" spans="1:13" ht="10.5" customHeight="1">
      <c r="A65" s="34"/>
      <c r="B65" s="346">
        <v>17</v>
      </c>
      <c r="C65" s="346"/>
      <c r="D65" s="355" t="s">
        <v>23</v>
      </c>
      <c r="E65" s="355"/>
      <c r="F65" s="2"/>
      <c r="G65" s="4"/>
      <c r="H65" s="14"/>
      <c r="I65" s="346">
        <v>27</v>
      </c>
      <c r="J65" s="346"/>
      <c r="K65" s="355" t="s">
        <v>11</v>
      </c>
      <c r="L65" s="367"/>
      <c r="M65" s="7"/>
    </row>
    <row r="66" spans="1:13" ht="10.5" customHeight="1">
      <c r="A66" s="34">
        <v>-10</v>
      </c>
      <c r="B66" s="348" t="s">
        <v>23</v>
      </c>
      <c r="C66" s="349"/>
      <c r="D66" s="335"/>
      <c r="E66" s="335"/>
      <c r="F66" s="2"/>
      <c r="G66" s="4"/>
      <c r="H66" s="14">
        <v>-26</v>
      </c>
      <c r="I66" s="348" t="s">
        <v>44</v>
      </c>
      <c r="J66" s="349"/>
      <c r="K66" s="341" t="s">
        <v>85</v>
      </c>
      <c r="L66" s="341"/>
      <c r="M66" s="32" t="s">
        <v>86</v>
      </c>
    </row>
    <row r="67" spans="1:13" ht="10.5" customHeight="1">
      <c r="A67" s="34"/>
      <c r="B67" s="33"/>
      <c r="C67" s="33"/>
      <c r="D67" s="10"/>
      <c r="E67" s="12">
        <v>20</v>
      </c>
      <c r="F67" s="355" t="s">
        <v>23</v>
      </c>
      <c r="G67" s="355"/>
      <c r="H67" s="14"/>
      <c r="I67" s="14"/>
      <c r="J67" s="14"/>
      <c r="K67" s="35"/>
      <c r="L67" s="36"/>
      <c r="M67" s="32"/>
    </row>
    <row r="68" spans="1:13" ht="10.5" customHeight="1">
      <c r="A68" s="34">
        <v>-11</v>
      </c>
      <c r="B68" s="367"/>
      <c r="C68" s="367"/>
      <c r="D68" s="10"/>
      <c r="E68" s="27"/>
      <c r="F68" s="341" t="s">
        <v>87</v>
      </c>
      <c r="G68" s="341"/>
      <c r="H68" s="38" t="s">
        <v>88</v>
      </c>
      <c r="I68" s="348"/>
      <c r="J68" s="348"/>
      <c r="K68" s="35"/>
      <c r="L68" s="36"/>
      <c r="M68" s="32"/>
    </row>
    <row r="69" spans="1:13" ht="10.5" customHeight="1">
      <c r="A69" s="34"/>
      <c r="B69" s="346">
        <v>18</v>
      </c>
      <c r="C69" s="346"/>
      <c r="D69" s="347" t="s">
        <v>47</v>
      </c>
      <c r="E69" s="347"/>
      <c r="F69" s="2"/>
      <c r="G69" s="2"/>
      <c r="H69" s="14"/>
      <c r="I69" s="346">
        <v>19</v>
      </c>
      <c r="J69" s="346"/>
      <c r="K69" s="355"/>
      <c r="L69" s="355"/>
      <c r="M69" s="32"/>
    </row>
    <row r="70" spans="1:13" ht="10.5" customHeight="1">
      <c r="A70" s="34">
        <v>-12</v>
      </c>
      <c r="B70" s="348" t="s">
        <v>47</v>
      </c>
      <c r="C70" s="349"/>
      <c r="D70" s="336"/>
      <c r="E70" s="336"/>
      <c r="F70" s="2"/>
      <c r="G70" s="2"/>
      <c r="H70" s="14">
        <v>-18</v>
      </c>
      <c r="I70" s="348"/>
      <c r="J70" s="349"/>
      <c r="K70" s="341"/>
      <c r="L70" s="341"/>
      <c r="M70" s="32" t="s">
        <v>89</v>
      </c>
    </row>
    <row r="71" spans="1:13" ht="10.5" customHeight="1">
      <c r="A71" s="2"/>
      <c r="B71" s="18"/>
      <c r="C71" s="18"/>
      <c r="D71" s="2"/>
      <c r="E71" s="2"/>
      <c r="F71" s="2"/>
      <c r="G71" s="2"/>
      <c r="H71" s="2"/>
      <c r="I71" s="2"/>
      <c r="J71" s="2"/>
      <c r="K71" s="2"/>
      <c r="L71" s="2"/>
      <c r="M71" s="32"/>
    </row>
    <row r="72" spans="1:2" ht="7.5" customHeight="1">
      <c r="A72" s="2"/>
      <c r="B72" s="2"/>
    </row>
    <row r="73" spans="3:13" ht="13.5" customHeight="1">
      <c r="C73" s="369" t="s">
        <v>90</v>
      </c>
      <c r="D73" s="369"/>
      <c r="E73" s="369"/>
      <c r="F73" s="369"/>
      <c r="G73" s="39"/>
      <c r="H73" s="369" t="s">
        <v>91</v>
      </c>
      <c r="I73" s="369"/>
      <c r="J73" s="369"/>
      <c r="K73" s="369"/>
      <c r="L73" s="369"/>
      <c r="M73" s="369"/>
    </row>
    <row r="74" spans="3:12" ht="15">
      <c r="C74" s="368"/>
      <c r="D74" s="368"/>
      <c r="E74" s="368"/>
      <c r="F74" s="368"/>
      <c r="G74" s="40"/>
      <c r="H74" s="368"/>
      <c r="I74" s="368"/>
      <c r="J74" s="368"/>
      <c r="K74" s="368"/>
      <c r="L74" s="368"/>
    </row>
    <row r="75" ht="15">
      <c r="M75" s="41"/>
    </row>
  </sheetData>
  <sheetProtection/>
  <mergeCells count="153">
    <mergeCell ref="C74:F74"/>
    <mergeCell ref="H74:L74"/>
    <mergeCell ref="K69:L69"/>
    <mergeCell ref="B70:C70"/>
    <mergeCell ref="D70:E70"/>
    <mergeCell ref="I70:J70"/>
    <mergeCell ref="K70:L70"/>
    <mergeCell ref="C73:F73"/>
    <mergeCell ref="H73:M73"/>
    <mergeCell ref="F67:G67"/>
    <mergeCell ref="B68:C68"/>
    <mergeCell ref="F68:G68"/>
    <mergeCell ref="I68:J68"/>
    <mergeCell ref="B69:C69"/>
    <mergeCell ref="D69:E69"/>
    <mergeCell ref="I69:J69"/>
    <mergeCell ref="B65:C65"/>
    <mergeCell ref="D65:E65"/>
    <mergeCell ref="I65:J65"/>
    <mergeCell ref="K65:L65"/>
    <mergeCell ref="B66:C66"/>
    <mergeCell ref="D66:E66"/>
    <mergeCell ref="I66:J66"/>
    <mergeCell ref="K66:L66"/>
    <mergeCell ref="K61:L61"/>
    <mergeCell ref="B62:C62"/>
    <mergeCell ref="D62:E62"/>
    <mergeCell ref="I62:J62"/>
    <mergeCell ref="K62:L62"/>
    <mergeCell ref="B64:C64"/>
    <mergeCell ref="I64:J64"/>
    <mergeCell ref="B60:C60"/>
    <mergeCell ref="F60:G60"/>
    <mergeCell ref="I60:J60"/>
    <mergeCell ref="B61:C61"/>
    <mergeCell ref="D61:E61"/>
    <mergeCell ref="I61:J61"/>
    <mergeCell ref="K57:L57"/>
    <mergeCell ref="B58:C58"/>
    <mergeCell ref="D58:E58"/>
    <mergeCell ref="I58:J58"/>
    <mergeCell ref="K58:L58"/>
    <mergeCell ref="F59:G59"/>
    <mergeCell ref="D54:E54"/>
    <mergeCell ref="F54:G54"/>
    <mergeCell ref="B56:C56"/>
    <mergeCell ref="I56:J56"/>
    <mergeCell ref="B57:C57"/>
    <mergeCell ref="D57:E57"/>
    <mergeCell ref="I57:J57"/>
    <mergeCell ref="H50:I50"/>
    <mergeCell ref="B51:C51"/>
    <mergeCell ref="H51:I51"/>
    <mergeCell ref="B52:C52"/>
    <mergeCell ref="D52:E52"/>
    <mergeCell ref="B53:C53"/>
    <mergeCell ref="D53:E53"/>
    <mergeCell ref="F53:G53"/>
    <mergeCell ref="B48:C48"/>
    <mergeCell ref="D48:E48"/>
    <mergeCell ref="F48:G48"/>
    <mergeCell ref="J48:K48"/>
    <mergeCell ref="B49:C49"/>
    <mergeCell ref="D49:E49"/>
    <mergeCell ref="J49:K49"/>
    <mergeCell ref="L45:M45"/>
    <mergeCell ref="D46:E46"/>
    <mergeCell ref="H46:I46"/>
    <mergeCell ref="L46:M46"/>
    <mergeCell ref="B47:C47"/>
    <mergeCell ref="D47:E47"/>
    <mergeCell ref="F47:G47"/>
    <mergeCell ref="B43:C43"/>
    <mergeCell ref="D43:E43"/>
    <mergeCell ref="F43:G43"/>
    <mergeCell ref="J43:K43"/>
    <mergeCell ref="D44:E44"/>
    <mergeCell ref="F44:G44"/>
    <mergeCell ref="H44:I44"/>
    <mergeCell ref="H40:I40"/>
    <mergeCell ref="B41:C41"/>
    <mergeCell ref="H41:I41"/>
    <mergeCell ref="B42:C42"/>
    <mergeCell ref="D42:E42"/>
    <mergeCell ref="J42:K42"/>
    <mergeCell ref="F37:G37"/>
    <mergeCell ref="B38:C38"/>
    <mergeCell ref="D38:E38"/>
    <mergeCell ref="F38:G38"/>
    <mergeCell ref="B39:C39"/>
    <mergeCell ref="D39:E39"/>
    <mergeCell ref="B33:C33"/>
    <mergeCell ref="D33:E33"/>
    <mergeCell ref="B34:C34"/>
    <mergeCell ref="D34:E34"/>
    <mergeCell ref="D36:E36"/>
    <mergeCell ref="B37:C37"/>
    <mergeCell ref="D37:E37"/>
    <mergeCell ref="B29:C29"/>
    <mergeCell ref="D29:E29"/>
    <mergeCell ref="B30:C30"/>
    <mergeCell ref="D30:E30"/>
    <mergeCell ref="F31:G31"/>
    <mergeCell ref="B32:C32"/>
    <mergeCell ref="F32:G32"/>
    <mergeCell ref="B25:C25"/>
    <mergeCell ref="D25:E25"/>
    <mergeCell ref="B26:C26"/>
    <mergeCell ref="D26:E26"/>
    <mergeCell ref="H27:I27"/>
    <mergeCell ref="B28:C28"/>
    <mergeCell ref="H28:I28"/>
    <mergeCell ref="B21:C21"/>
    <mergeCell ref="D21:E21"/>
    <mergeCell ref="B22:C22"/>
    <mergeCell ref="D22:E22"/>
    <mergeCell ref="F23:G23"/>
    <mergeCell ref="B24:C24"/>
    <mergeCell ref="F24:G24"/>
    <mergeCell ref="B18:C18"/>
    <mergeCell ref="D18:E18"/>
    <mergeCell ref="L18:L19"/>
    <mergeCell ref="J19:K19"/>
    <mergeCell ref="B20:C20"/>
    <mergeCell ref="J20:K20"/>
    <mergeCell ref="B14:C14"/>
    <mergeCell ref="D14:E14"/>
    <mergeCell ref="F15:G15"/>
    <mergeCell ref="B16:C16"/>
    <mergeCell ref="F16:G16"/>
    <mergeCell ref="B17:C17"/>
    <mergeCell ref="D17:E17"/>
    <mergeCell ref="H11:I11"/>
    <mergeCell ref="B12:C12"/>
    <mergeCell ref="H12:I12"/>
    <mergeCell ref="B13:C13"/>
    <mergeCell ref="D13:E13"/>
    <mergeCell ref="F7:G7"/>
    <mergeCell ref="K7:M8"/>
    <mergeCell ref="B8:C8"/>
    <mergeCell ref="F8:G8"/>
    <mergeCell ref="B9:C9"/>
    <mergeCell ref="D9:E9"/>
    <mergeCell ref="C1:M2"/>
    <mergeCell ref="B4:C4"/>
    <mergeCell ref="F4:J4"/>
    <mergeCell ref="B5:C5"/>
    <mergeCell ref="D5:E5"/>
    <mergeCell ref="K5:M6"/>
    <mergeCell ref="B6:C6"/>
    <mergeCell ref="D6:E6"/>
    <mergeCell ref="B10:C10"/>
    <mergeCell ref="D10:E10"/>
  </mergeCells>
  <printOptions/>
  <pageMargins left="0.15763888888888888" right="0.15763888888888888" top="0.19652777777777777" bottom="0.19652777777777777" header="0.5118055555555556" footer="0.5118055555555556"/>
  <pageSetup horizontalDpi="300" verticalDpi="3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P18" sqref="P18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480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482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419</v>
      </c>
      <c r="D12" s="459" t="s">
        <v>405</v>
      </c>
      <c r="E12" s="460"/>
      <c r="F12" s="169" t="s">
        <v>49</v>
      </c>
      <c r="G12" s="169" t="s">
        <v>49</v>
      </c>
      <c r="H12" s="169" t="s">
        <v>49</v>
      </c>
      <c r="I12" s="169" t="s">
        <v>49</v>
      </c>
      <c r="J12" s="169" t="s">
        <v>49</v>
      </c>
      <c r="K12" s="462"/>
      <c r="L12" s="433" t="s">
        <v>43</v>
      </c>
      <c r="M12" s="433"/>
      <c r="N12" s="435" t="s">
        <v>210</v>
      </c>
    </row>
    <row r="13" spans="2:14" ht="19.5" customHeight="1">
      <c r="B13" s="446"/>
      <c r="C13" s="448"/>
      <c r="D13" s="450"/>
      <c r="E13" s="461"/>
      <c r="F13" s="170" t="s">
        <v>214</v>
      </c>
      <c r="G13" s="170" t="s">
        <v>214</v>
      </c>
      <c r="H13" s="170" t="s">
        <v>214</v>
      </c>
      <c r="I13" s="170" t="s">
        <v>214</v>
      </c>
      <c r="J13" s="170" t="s">
        <v>214</v>
      </c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422</v>
      </c>
      <c r="D14" s="449" t="s">
        <v>423</v>
      </c>
      <c r="E14" s="171" t="s">
        <v>5</v>
      </c>
      <c r="F14" s="451"/>
      <c r="G14" s="172" t="s">
        <v>5</v>
      </c>
      <c r="H14" s="172" t="s">
        <v>5</v>
      </c>
      <c r="I14" s="172" t="s">
        <v>49</v>
      </c>
      <c r="J14" s="172" t="s">
        <v>49</v>
      </c>
      <c r="K14" s="453"/>
      <c r="L14" s="455" t="s">
        <v>40</v>
      </c>
      <c r="M14" s="455"/>
      <c r="N14" s="456" t="s">
        <v>228</v>
      </c>
    </row>
    <row r="15" spans="2:14" ht="19.5" customHeight="1">
      <c r="B15" s="446"/>
      <c r="C15" s="448"/>
      <c r="D15" s="450"/>
      <c r="E15" s="173" t="s">
        <v>215</v>
      </c>
      <c r="F15" s="452"/>
      <c r="G15" s="170" t="s">
        <v>215</v>
      </c>
      <c r="H15" s="170" t="s">
        <v>225</v>
      </c>
      <c r="I15" s="170" t="s">
        <v>214</v>
      </c>
      <c r="J15" s="170" t="s">
        <v>214</v>
      </c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416</v>
      </c>
      <c r="D16" s="449" t="s">
        <v>392</v>
      </c>
      <c r="E16" s="171" t="s">
        <v>5</v>
      </c>
      <c r="F16" s="172" t="s">
        <v>49</v>
      </c>
      <c r="G16" s="451"/>
      <c r="H16" s="172" t="s">
        <v>5</v>
      </c>
      <c r="I16" s="172" t="s">
        <v>49</v>
      </c>
      <c r="J16" s="172" t="s">
        <v>49</v>
      </c>
      <c r="K16" s="453"/>
      <c r="L16" s="455" t="s">
        <v>14</v>
      </c>
      <c r="M16" s="455"/>
      <c r="N16" s="456" t="s">
        <v>221</v>
      </c>
    </row>
    <row r="17" spans="2:14" ht="19.5" customHeight="1">
      <c r="B17" s="446"/>
      <c r="C17" s="448"/>
      <c r="D17" s="450"/>
      <c r="E17" s="173" t="s">
        <v>215</v>
      </c>
      <c r="F17" s="170" t="s">
        <v>214</v>
      </c>
      <c r="G17" s="452"/>
      <c r="H17" s="170" t="s">
        <v>215</v>
      </c>
      <c r="I17" s="170" t="s">
        <v>214</v>
      </c>
      <c r="J17" s="170" t="s">
        <v>214</v>
      </c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425</v>
      </c>
      <c r="D18" s="449" t="s">
        <v>426</v>
      </c>
      <c r="E18" s="171" t="s">
        <v>5</v>
      </c>
      <c r="F18" s="172" t="s">
        <v>49</v>
      </c>
      <c r="G18" s="172" t="s">
        <v>49</v>
      </c>
      <c r="H18" s="451"/>
      <c r="I18" s="172" t="s">
        <v>49</v>
      </c>
      <c r="J18" s="172" t="s">
        <v>49</v>
      </c>
      <c r="K18" s="453"/>
      <c r="L18" s="455" t="s">
        <v>10</v>
      </c>
      <c r="M18" s="455"/>
      <c r="N18" s="456" t="s">
        <v>212</v>
      </c>
    </row>
    <row r="19" spans="2:14" ht="19.5" customHeight="1">
      <c r="B19" s="446"/>
      <c r="C19" s="448"/>
      <c r="D19" s="450"/>
      <c r="E19" s="173" t="s">
        <v>215</v>
      </c>
      <c r="F19" s="170" t="s">
        <v>219</v>
      </c>
      <c r="G19" s="170" t="s">
        <v>214</v>
      </c>
      <c r="H19" s="452"/>
      <c r="I19" s="170" t="s">
        <v>219</v>
      </c>
      <c r="J19" s="170" t="s">
        <v>214</v>
      </c>
      <c r="K19" s="454"/>
      <c r="L19" s="443"/>
      <c r="M19" s="443"/>
      <c r="N19" s="444"/>
    </row>
    <row r="20" spans="2:14" ht="19.5" customHeight="1">
      <c r="B20" s="445" t="s">
        <v>234</v>
      </c>
      <c r="C20" s="447" t="s">
        <v>487</v>
      </c>
      <c r="D20" s="449" t="s">
        <v>332</v>
      </c>
      <c r="E20" s="171" t="s">
        <v>5</v>
      </c>
      <c r="F20" s="172" t="s">
        <v>5</v>
      </c>
      <c r="G20" s="172" t="s">
        <v>5</v>
      </c>
      <c r="H20" s="172" t="s">
        <v>5</v>
      </c>
      <c r="I20" s="451"/>
      <c r="J20" s="172" t="s">
        <v>49</v>
      </c>
      <c r="K20" s="453"/>
      <c r="L20" s="455" t="s">
        <v>36</v>
      </c>
      <c r="M20" s="455"/>
      <c r="N20" s="456" t="s">
        <v>209</v>
      </c>
    </row>
    <row r="21" spans="2:14" ht="19.5" customHeight="1">
      <c r="B21" s="446"/>
      <c r="C21" s="448"/>
      <c r="D21" s="450"/>
      <c r="E21" s="173" t="s">
        <v>215</v>
      </c>
      <c r="F21" s="170" t="s">
        <v>215</v>
      </c>
      <c r="G21" s="170" t="s">
        <v>215</v>
      </c>
      <c r="H21" s="170" t="s">
        <v>225</v>
      </c>
      <c r="I21" s="452"/>
      <c r="J21" s="170" t="s">
        <v>214</v>
      </c>
      <c r="K21" s="454"/>
      <c r="L21" s="443"/>
      <c r="M21" s="443"/>
      <c r="N21" s="444"/>
    </row>
    <row r="22" spans="2:14" ht="19.5" customHeight="1">
      <c r="B22" s="445" t="s">
        <v>235</v>
      </c>
      <c r="C22" s="447" t="s">
        <v>488</v>
      </c>
      <c r="D22" s="449" t="s">
        <v>361</v>
      </c>
      <c r="E22" s="171" t="s">
        <v>5</v>
      </c>
      <c r="F22" s="172" t="s">
        <v>5</v>
      </c>
      <c r="G22" s="172" t="s">
        <v>5</v>
      </c>
      <c r="H22" s="172" t="s">
        <v>5</v>
      </c>
      <c r="I22" s="172" t="s">
        <v>5</v>
      </c>
      <c r="J22" s="451"/>
      <c r="K22" s="453"/>
      <c r="L22" s="455" t="s">
        <v>16</v>
      </c>
      <c r="M22" s="455"/>
      <c r="N22" s="456" t="s">
        <v>489</v>
      </c>
    </row>
    <row r="23" spans="2:14" ht="19.5" customHeight="1" thickBot="1">
      <c r="B23" s="463"/>
      <c r="C23" s="464"/>
      <c r="D23" s="465"/>
      <c r="E23" s="174" t="s">
        <v>215</v>
      </c>
      <c r="F23" s="175" t="s">
        <v>215</v>
      </c>
      <c r="G23" s="175" t="s">
        <v>215</v>
      </c>
      <c r="H23" s="175" t="s">
        <v>215</v>
      </c>
      <c r="I23" s="175" t="s">
        <v>215</v>
      </c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3.7109375" style="3" customWidth="1"/>
    <col min="2" max="2" width="12.7109375" style="3" customWidth="1"/>
    <col min="3" max="3" width="4.7109375" style="3" customWidth="1"/>
    <col min="4" max="4" width="17.28125" style="3" customWidth="1"/>
    <col min="5" max="5" width="4.7109375" style="3" customWidth="1"/>
    <col min="6" max="6" width="6.7109375" style="3" customWidth="1"/>
    <col min="7" max="7" width="9.421875" style="3" customWidth="1"/>
    <col min="8" max="8" width="6.7109375" style="3" customWidth="1"/>
    <col min="9" max="9" width="10.28125" style="3" customWidth="1"/>
    <col min="10" max="10" width="6.7109375" style="3" customWidth="1"/>
    <col min="11" max="11" width="10.28125" style="3" customWidth="1"/>
    <col min="12" max="13" width="6.7109375" style="3" customWidth="1"/>
    <col min="14" max="16384" width="9.140625" style="3" customWidth="1"/>
  </cols>
  <sheetData>
    <row r="1" spans="1:14" ht="31.5" customHeight="1">
      <c r="A1" s="2"/>
      <c r="B1" s="2"/>
      <c r="C1" s="477" t="s">
        <v>129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2"/>
    </row>
    <row r="2" spans="1:14" s="184" customFormat="1" ht="30" customHeight="1">
      <c r="A2" s="181" t="s">
        <v>498</v>
      </c>
      <c r="B2" s="182"/>
      <c r="C2" s="478" t="s">
        <v>499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183"/>
    </row>
    <row r="3" spans="1:14" ht="25.5" customHeight="1">
      <c r="A3" s="185"/>
      <c r="B3" s="186"/>
      <c r="C3" s="187"/>
      <c r="D3" s="187"/>
      <c r="E3" s="187"/>
      <c r="F3" s="187"/>
      <c r="G3" s="187"/>
      <c r="H3" s="188" t="s">
        <v>500</v>
      </c>
      <c r="I3" s="188"/>
      <c r="J3" s="189"/>
      <c r="K3" s="2"/>
      <c r="L3" s="2"/>
      <c r="M3" s="2"/>
      <c r="N3" s="2"/>
    </row>
    <row r="4" spans="1:14" ht="12.75" customHeight="1">
      <c r="A4" s="190"/>
      <c r="B4" s="187"/>
      <c r="C4" s="191">
        <v>1</v>
      </c>
      <c r="D4" s="348" t="s">
        <v>501</v>
      </c>
      <c r="E4" s="348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>
      <c r="A5" s="192"/>
      <c r="B5" s="2"/>
      <c r="C5" s="191"/>
      <c r="D5" s="193"/>
      <c r="E5" s="194">
        <v>1</v>
      </c>
      <c r="F5" s="479" t="s">
        <v>501</v>
      </c>
      <c r="G5" s="479"/>
      <c r="H5" s="195"/>
      <c r="I5" s="195"/>
      <c r="J5" s="195"/>
      <c r="K5" s="195"/>
      <c r="L5" s="195"/>
      <c r="M5" s="195"/>
      <c r="N5" s="2"/>
    </row>
    <row r="6" spans="1:16" ht="12.75" customHeight="1">
      <c r="A6" s="192"/>
      <c r="B6" s="2"/>
      <c r="C6" s="190">
        <v>2</v>
      </c>
      <c r="D6" s="196"/>
      <c r="E6" s="197"/>
      <c r="F6" s="335"/>
      <c r="G6" s="335"/>
      <c r="H6" s="195"/>
      <c r="I6" s="195"/>
      <c r="J6" s="195"/>
      <c r="K6" s="195"/>
      <c r="L6" s="195"/>
      <c r="M6" s="195"/>
      <c r="N6" s="10"/>
      <c r="O6" s="476"/>
      <c r="P6" s="476"/>
    </row>
    <row r="7" spans="1:14" ht="12.75" customHeight="1">
      <c r="A7" s="192"/>
      <c r="B7" s="2"/>
      <c r="C7" s="2"/>
      <c r="D7" s="187"/>
      <c r="E7" s="198"/>
      <c r="F7" s="187"/>
      <c r="G7" s="199">
        <v>13</v>
      </c>
      <c r="H7" s="479" t="s">
        <v>501</v>
      </c>
      <c r="I7" s="479"/>
      <c r="J7" s="195"/>
      <c r="K7" s="195"/>
      <c r="L7" s="195"/>
      <c r="M7" s="195"/>
      <c r="N7" s="2"/>
    </row>
    <row r="8" spans="1:14" ht="12.75" customHeight="1">
      <c r="A8" s="192"/>
      <c r="B8" s="2"/>
      <c r="C8" s="191">
        <v>3</v>
      </c>
      <c r="D8" s="348" t="s">
        <v>502</v>
      </c>
      <c r="E8" s="348"/>
      <c r="F8" s="187"/>
      <c r="G8" s="200"/>
      <c r="H8" s="335" t="s">
        <v>503</v>
      </c>
      <c r="I8" s="335"/>
      <c r="J8" s="195"/>
      <c r="K8" s="480" t="s">
        <v>504</v>
      </c>
      <c r="L8" s="480"/>
      <c r="M8" s="480"/>
      <c r="N8" s="2"/>
    </row>
    <row r="9" spans="1:14" ht="12.75" customHeight="1">
      <c r="A9" s="192"/>
      <c r="B9" s="2"/>
      <c r="C9" s="2"/>
      <c r="D9" s="193"/>
      <c r="E9" s="194">
        <v>2</v>
      </c>
      <c r="F9" s="481" t="s">
        <v>505</v>
      </c>
      <c r="G9" s="481"/>
      <c r="H9" s="187"/>
      <c r="I9" s="201"/>
      <c r="J9" s="195"/>
      <c r="K9" s="482" t="s">
        <v>506</v>
      </c>
      <c r="L9" s="482"/>
      <c r="M9" s="482"/>
      <c r="N9" s="2"/>
    </row>
    <row r="10" spans="1:14" ht="12.75" customHeight="1">
      <c r="A10" s="192"/>
      <c r="B10" s="2"/>
      <c r="C10" s="191">
        <v>4</v>
      </c>
      <c r="D10" s="348" t="s">
        <v>507</v>
      </c>
      <c r="E10" s="349"/>
      <c r="F10" s="341" t="s">
        <v>508</v>
      </c>
      <c r="G10" s="341"/>
      <c r="H10" s="187"/>
      <c r="I10" s="201"/>
      <c r="J10" s="195"/>
      <c r="K10" s="195"/>
      <c r="L10" s="195"/>
      <c r="M10" s="195"/>
      <c r="N10" s="2"/>
    </row>
    <row r="11" spans="1:14" ht="12.75" customHeight="1">
      <c r="A11" s="192"/>
      <c r="B11" s="2"/>
      <c r="C11" s="2"/>
      <c r="D11" s="187"/>
      <c r="E11" s="198"/>
      <c r="F11" s="195"/>
      <c r="G11" s="202"/>
      <c r="H11" s="187"/>
      <c r="I11" s="199">
        <v>23</v>
      </c>
      <c r="J11" s="479" t="s">
        <v>509</v>
      </c>
      <c r="K11" s="479"/>
      <c r="L11" s="195"/>
      <c r="M11" s="195"/>
      <c r="N11" s="2"/>
    </row>
    <row r="12" spans="1:14" ht="12.75" customHeight="1">
      <c r="A12" s="192"/>
      <c r="B12" s="2"/>
      <c r="C12" s="191">
        <v>5</v>
      </c>
      <c r="D12" s="348" t="s">
        <v>510</v>
      </c>
      <c r="E12" s="348"/>
      <c r="F12" s="195"/>
      <c r="G12" s="202"/>
      <c r="H12" s="187"/>
      <c r="I12" s="200"/>
      <c r="J12" s="335" t="s">
        <v>511</v>
      </c>
      <c r="K12" s="335"/>
      <c r="L12" s="195"/>
      <c r="M12" s="195"/>
      <c r="N12" s="2"/>
    </row>
    <row r="13" spans="1:14" ht="12.75" customHeight="1">
      <c r="A13" s="192"/>
      <c r="B13" s="2"/>
      <c r="C13" s="2"/>
      <c r="D13" s="193"/>
      <c r="E13" s="194">
        <v>3</v>
      </c>
      <c r="F13" s="483" t="s">
        <v>512</v>
      </c>
      <c r="G13" s="483"/>
      <c r="H13" s="187"/>
      <c r="I13" s="200"/>
      <c r="J13" s="187"/>
      <c r="K13" s="201"/>
      <c r="L13" s="195"/>
      <c r="M13" s="195"/>
      <c r="N13" s="2"/>
    </row>
    <row r="14" spans="1:14" ht="12.75" customHeight="1">
      <c r="A14" s="192"/>
      <c r="B14" s="2"/>
      <c r="C14" s="191">
        <v>6</v>
      </c>
      <c r="D14" s="348" t="s">
        <v>513</v>
      </c>
      <c r="E14" s="349"/>
      <c r="F14" s="335" t="s">
        <v>514</v>
      </c>
      <c r="G14" s="335"/>
      <c r="H14" s="187"/>
      <c r="I14" s="200"/>
      <c r="J14" s="187"/>
      <c r="K14" s="201"/>
      <c r="L14" s="195"/>
      <c r="M14" s="195"/>
      <c r="N14" s="2"/>
    </row>
    <row r="15" spans="1:14" ht="12.75" customHeight="1">
      <c r="A15" s="192"/>
      <c r="B15" s="2"/>
      <c r="C15" s="2"/>
      <c r="D15" s="187"/>
      <c r="E15" s="198"/>
      <c r="F15" s="187"/>
      <c r="G15" s="199">
        <v>14</v>
      </c>
      <c r="H15" s="481" t="s">
        <v>509</v>
      </c>
      <c r="I15" s="481"/>
      <c r="J15" s="187"/>
      <c r="K15" s="201"/>
      <c r="L15" s="195"/>
      <c r="M15" s="195"/>
      <c r="N15" s="2"/>
    </row>
    <row r="16" spans="1:14" ht="12.75" customHeight="1">
      <c r="A16" s="192"/>
      <c r="B16" s="2"/>
      <c r="C16" s="191">
        <v>7</v>
      </c>
      <c r="D16" s="187"/>
      <c r="E16" s="198"/>
      <c r="F16" s="187"/>
      <c r="G16" s="200"/>
      <c r="H16" s="341" t="s">
        <v>515</v>
      </c>
      <c r="I16" s="341"/>
      <c r="J16" s="187"/>
      <c r="K16" s="201"/>
      <c r="L16" s="195"/>
      <c r="M16" s="195"/>
      <c r="N16" s="2"/>
    </row>
    <row r="17" spans="1:14" ht="12.75" customHeight="1">
      <c r="A17" s="192"/>
      <c r="B17" s="2"/>
      <c r="C17" s="2"/>
      <c r="D17" s="193"/>
      <c r="E17" s="194">
        <v>4</v>
      </c>
      <c r="F17" s="481" t="s">
        <v>516</v>
      </c>
      <c r="G17" s="481"/>
      <c r="H17" s="195"/>
      <c r="I17" s="202"/>
      <c r="J17" s="187"/>
      <c r="K17" s="201"/>
      <c r="L17" s="195"/>
      <c r="M17" s="195"/>
      <c r="N17" s="2"/>
    </row>
    <row r="18" spans="1:14" ht="12.75" customHeight="1">
      <c r="A18" s="192"/>
      <c r="B18" s="2"/>
      <c r="C18" s="191">
        <v>8</v>
      </c>
      <c r="D18" s="196" t="s">
        <v>516</v>
      </c>
      <c r="E18" s="197"/>
      <c r="F18" s="341"/>
      <c r="G18" s="341"/>
      <c r="H18" s="195"/>
      <c r="I18" s="202"/>
      <c r="J18" s="187"/>
      <c r="K18" s="201"/>
      <c r="L18" s="187"/>
      <c r="M18" s="203"/>
      <c r="N18" s="2"/>
    </row>
    <row r="19" spans="1:14" ht="12.75" customHeight="1">
      <c r="A19" s="192"/>
      <c r="B19" s="2"/>
      <c r="C19" s="2"/>
      <c r="D19" s="187"/>
      <c r="E19" s="198"/>
      <c r="F19" s="195"/>
      <c r="G19" s="202"/>
      <c r="H19" s="484" t="s">
        <v>509</v>
      </c>
      <c r="I19" s="484"/>
      <c r="J19" s="484"/>
      <c r="K19" s="485"/>
      <c r="L19" s="486" t="s">
        <v>517</v>
      </c>
      <c r="M19" s="486"/>
      <c r="N19" s="204"/>
    </row>
    <row r="20" spans="1:14" ht="12.75" customHeight="1">
      <c r="A20" s="192"/>
      <c r="B20" s="2"/>
      <c r="C20" s="191">
        <v>9</v>
      </c>
      <c r="D20" s="367" t="s">
        <v>518</v>
      </c>
      <c r="E20" s="367"/>
      <c r="F20" s="195"/>
      <c r="G20" s="202"/>
      <c r="H20" s="195"/>
      <c r="I20" s="487" t="s">
        <v>519</v>
      </c>
      <c r="J20" s="487"/>
      <c r="K20" s="200"/>
      <c r="L20" s="341"/>
      <c r="M20" s="341"/>
      <c r="N20" s="2"/>
    </row>
    <row r="21" spans="1:14" ht="12.75" customHeight="1">
      <c r="A21" s="192"/>
      <c r="B21" s="2"/>
      <c r="C21" s="2"/>
      <c r="D21" s="193"/>
      <c r="E21" s="194">
        <v>5</v>
      </c>
      <c r="F21" s="483" t="s">
        <v>520</v>
      </c>
      <c r="G21" s="483"/>
      <c r="H21" s="195"/>
      <c r="I21" s="202"/>
      <c r="J21" s="187"/>
      <c r="K21" s="200"/>
      <c r="L21" s="195"/>
      <c r="M21" s="195"/>
      <c r="N21" s="2"/>
    </row>
    <row r="22" spans="1:14" ht="12.75" customHeight="1">
      <c r="A22" s="192"/>
      <c r="B22" s="2"/>
      <c r="C22" s="191">
        <v>10</v>
      </c>
      <c r="D22" s="367"/>
      <c r="E22" s="354"/>
      <c r="F22" s="335"/>
      <c r="G22" s="335"/>
      <c r="H22" s="195"/>
      <c r="I22" s="202"/>
      <c r="J22" s="187"/>
      <c r="K22" s="200"/>
      <c r="L22" s="195"/>
      <c r="M22" s="195"/>
      <c r="N22" s="2"/>
    </row>
    <row r="23" spans="1:14" ht="12.75" customHeight="1">
      <c r="A23" s="192"/>
      <c r="B23" s="2"/>
      <c r="C23" s="2"/>
      <c r="D23" s="195"/>
      <c r="E23" s="202"/>
      <c r="F23" s="187"/>
      <c r="G23" s="199">
        <v>15</v>
      </c>
      <c r="H23" s="483" t="s">
        <v>521</v>
      </c>
      <c r="I23" s="483"/>
      <c r="J23" s="187"/>
      <c r="K23" s="200"/>
      <c r="L23" s="195"/>
      <c r="M23" s="195"/>
      <c r="N23" s="2"/>
    </row>
    <row r="24" spans="1:14" ht="12.75" customHeight="1">
      <c r="A24" s="192"/>
      <c r="B24" s="2"/>
      <c r="C24" s="191">
        <v>11</v>
      </c>
      <c r="D24" s="187"/>
      <c r="E24" s="198"/>
      <c r="F24" s="187"/>
      <c r="G24" s="200"/>
      <c r="H24" s="335" t="s">
        <v>522</v>
      </c>
      <c r="I24" s="335"/>
      <c r="J24" s="187"/>
      <c r="K24" s="200"/>
      <c r="L24" s="195"/>
      <c r="M24" s="195"/>
      <c r="N24" s="2"/>
    </row>
    <row r="25" spans="1:14" ht="12.75" customHeight="1">
      <c r="A25" s="192"/>
      <c r="B25" s="2"/>
      <c r="C25" s="2"/>
      <c r="D25" s="193"/>
      <c r="E25" s="194">
        <v>6</v>
      </c>
      <c r="F25" s="481" t="s">
        <v>521</v>
      </c>
      <c r="G25" s="481"/>
      <c r="H25" s="187"/>
      <c r="I25" s="200"/>
      <c r="J25" s="187"/>
      <c r="K25" s="200"/>
      <c r="L25" s="195"/>
      <c r="M25" s="195"/>
      <c r="N25" s="2"/>
    </row>
    <row r="26" spans="1:14" ht="12.75" customHeight="1">
      <c r="A26" s="192"/>
      <c r="B26" s="2"/>
      <c r="C26" s="191">
        <v>12</v>
      </c>
      <c r="D26" s="348" t="s">
        <v>523</v>
      </c>
      <c r="E26" s="349"/>
      <c r="F26" s="341"/>
      <c r="G26" s="341"/>
      <c r="H26" s="187"/>
      <c r="I26" s="200"/>
      <c r="J26" s="187"/>
      <c r="K26" s="200"/>
      <c r="L26" s="195"/>
      <c r="M26" s="195"/>
      <c r="N26" s="2"/>
    </row>
    <row r="27" spans="1:14" ht="12.75" customHeight="1">
      <c r="A27" s="192"/>
      <c r="B27" s="2"/>
      <c r="C27" s="2"/>
      <c r="D27" s="187"/>
      <c r="E27" s="198"/>
      <c r="F27" s="195"/>
      <c r="G27" s="202"/>
      <c r="H27" s="187"/>
      <c r="I27" s="199">
        <v>24</v>
      </c>
      <c r="J27" s="481" t="s">
        <v>524</v>
      </c>
      <c r="K27" s="481"/>
      <c r="L27" s="195"/>
      <c r="M27" s="195"/>
      <c r="N27" s="2"/>
    </row>
    <row r="28" spans="1:14" ht="12.75" customHeight="1">
      <c r="A28" s="192"/>
      <c r="B28" s="2"/>
      <c r="C28" s="191">
        <v>13</v>
      </c>
      <c r="D28" s="187" t="s">
        <v>525</v>
      </c>
      <c r="E28" s="198"/>
      <c r="F28" s="195"/>
      <c r="G28" s="202"/>
      <c r="H28" s="187"/>
      <c r="I28" s="200"/>
      <c r="J28" s="341" t="s">
        <v>526</v>
      </c>
      <c r="K28" s="341"/>
      <c r="L28" s="195"/>
      <c r="M28" s="195"/>
      <c r="N28" s="2"/>
    </row>
    <row r="29" spans="1:14" ht="12.75" customHeight="1">
      <c r="A29" s="192"/>
      <c r="B29" s="2"/>
      <c r="C29" s="2"/>
      <c r="D29" s="193"/>
      <c r="E29" s="194">
        <v>7</v>
      </c>
      <c r="F29" s="483" t="s">
        <v>525</v>
      </c>
      <c r="G29" s="483"/>
      <c r="H29" s="187"/>
      <c r="I29" s="200"/>
      <c r="J29" s="195"/>
      <c r="K29" s="202"/>
      <c r="L29" s="195"/>
      <c r="M29" s="195"/>
      <c r="N29" s="2"/>
    </row>
    <row r="30" spans="1:14" ht="12.75" customHeight="1">
      <c r="A30" s="192"/>
      <c r="B30" s="2"/>
      <c r="C30" s="191">
        <v>14</v>
      </c>
      <c r="D30" s="367" t="s">
        <v>527</v>
      </c>
      <c r="E30" s="354"/>
      <c r="F30" s="335" t="s">
        <v>528</v>
      </c>
      <c r="G30" s="335"/>
      <c r="H30" s="187"/>
      <c r="I30" s="201"/>
      <c r="J30" s="195"/>
      <c r="K30" s="202"/>
      <c r="L30" s="195"/>
      <c r="M30" s="195"/>
      <c r="N30" s="2"/>
    </row>
    <row r="31" spans="1:14" ht="12.75" customHeight="1">
      <c r="A31" s="192"/>
      <c r="B31" s="2"/>
      <c r="C31" s="2"/>
      <c r="D31" s="187"/>
      <c r="E31" s="198"/>
      <c r="F31" s="187"/>
      <c r="G31" s="199">
        <v>16</v>
      </c>
      <c r="H31" s="481" t="s">
        <v>524</v>
      </c>
      <c r="I31" s="481"/>
      <c r="J31" s="195"/>
      <c r="K31" s="202"/>
      <c r="L31" s="195"/>
      <c r="M31" s="195"/>
      <c r="N31" s="2"/>
    </row>
    <row r="32" spans="1:14" ht="12.75" customHeight="1">
      <c r="A32" s="192"/>
      <c r="B32" s="2"/>
      <c r="C32" s="191">
        <v>15</v>
      </c>
      <c r="D32" s="367"/>
      <c r="E32" s="367"/>
      <c r="F32" s="187"/>
      <c r="G32" s="200"/>
      <c r="H32" s="341" t="s">
        <v>529</v>
      </c>
      <c r="I32" s="341"/>
      <c r="J32" s="195"/>
      <c r="K32" s="202"/>
      <c r="L32" s="195"/>
      <c r="M32" s="195"/>
      <c r="N32" s="2"/>
    </row>
    <row r="33" spans="1:14" ht="12.75" customHeight="1">
      <c r="A33" s="192"/>
      <c r="B33" s="2"/>
      <c r="C33" s="2"/>
      <c r="D33" s="193"/>
      <c r="E33" s="194">
        <v>8</v>
      </c>
      <c r="F33" s="481" t="s">
        <v>530</v>
      </c>
      <c r="G33" s="481"/>
      <c r="H33" s="195"/>
      <c r="I33" s="195"/>
      <c r="J33" s="195"/>
      <c r="K33" s="202"/>
      <c r="L33" s="195"/>
      <c r="M33" s="195"/>
      <c r="N33" s="2"/>
    </row>
    <row r="34" spans="1:14" ht="12.75" customHeight="1">
      <c r="A34" s="192"/>
      <c r="B34" s="2"/>
      <c r="C34" s="191">
        <v>16</v>
      </c>
      <c r="D34" s="367" t="s">
        <v>524</v>
      </c>
      <c r="E34" s="354"/>
      <c r="F34" s="341"/>
      <c r="G34" s="341"/>
      <c r="H34" s="195"/>
      <c r="I34" s="195"/>
      <c r="J34" s="195"/>
      <c r="K34" s="202"/>
      <c r="L34" s="195"/>
      <c r="M34" s="195"/>
      <c r="N34" s="2"/>
    </row>
    <row r="35" spans="1:14" ht="12.75" customHeight="1">
      <c r="A35" s="19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>
      <c r="A36" s="2"/>
      <c r="B36" s="2"/>
      <c r="C36" s="18"/>
      <c r="D36" s="488" t="s">
        <v>507</v>
      </c>
      <c r="E36" s="488"/>
      <c r="F36" s="2"/>
      <c r="G36" s="2"/>
      <c r="H36" s="2"/>
      <c r="I36" s="18"/>
      <c r="J36" s="2"/>
      <c r="K36" s="2"/>
      <c r="L36" s="2"/>
      <c r="M36" s="2"/>
      <c r="N36" s="2"/>
    </row>
    <row r="37" spans="1:14" ht="12.75" customHeight="1">
      <c r="A37" s="205">
        <v>-5</v>
      </c>
      <c r="B37" s="196"/>
      <c r="C37" s="206">
        <v>-13</v>
      </c>
      <c r="D37" s="30"/>
      <c r="E37" s="207">
        <v>17</v>
      </c>
      <c r="F37" s="488" t="s">
        <v>505</v>
      </c>
      <c r="G37" s="488"/>
      <c r="H37" s="2"/>
      <c r="I37" s="18"/>
      <c r="J37" s="2"/>
      <c r="K37" s="2"/>
      <c r="L37" s="2"/>
      <c r="M37" s="2"/>
      <c r="N37" s="2"/>
    </row>
    <row r="38" spans="1:14" ht="12.75" customHeight="1">
      <c r="A38" s="208"/>
      <c r="B38" s="30"/>
      <c r="C38" s="209"/>
      <c r="D38" s="489"/>
      <c r="E38" s="489"/>
      <c r="F38" s="337"/>
      <c r="G38" s="337"/>
      <c r="H38" s="2"/>
      <c r="I38" s="18"/>
      <c r="J38" s="2"/>
      <c r="K38" s="2"/>
      <c r="L38" s="2"/>
      <c r="M38" s="2"/>
      <c r="N38" s="2"/>
    </row>
    <row r="39" spans="1:14" ht="12.75" customHeight="1">
      <c r="A39" s="205">
        <v>-6</v>
      </c>
      <c r="B39" s="196"/>
      <c r="C39" s="210">
        <v>9</v>
      </c>
      <c r="D39" s="119"/>
      <c r="E39" s="119"/>
      <c r="F39" s="10"/>
      <c r="G39" s="211">
        <v>21</v>
      </c>
      <c r="H39" s="483" t="s">
        <v>512</v>
      </c>
      <c r="I39" s="483"/>
      <c r="J39" s="2"/>
      <c r="K39" s="2"/>
      <c r="L39" s="2"/>
      <c r="M39" s="2"/>
      <c r="N39" s="2"/>
    </row>
    <row r="40" spans="1:14" ht="12.75" customHeight="1">
      <c r="A40" s="208"/>
      <c r="B40" s="2"/>
      <c r="C40" s="18"/>
      <c r="D40" s="490" t="s">
        <v>531</v>
      </c>
      <c r="E40" s="490"/>
      <c r="F40" s="10"/>
      <c r="G40" s="27"/>
      <c r="H40" s="491" t="s">
        <v>532</v>
      </c>
      <c r="I40" s="492"/>
      <c r="J40" s="2"/>
      <c r="K40" s="2"/>
      <c r="L40" s="2"/>
      <c r="M40" s="2"/>
      <c r="N40" s="2"/>
    </row>
    <row r="41" spans="1:14" ht="12.75" customHeight="1">
      <c r="A41" s="205">
        <v>-7</v>
      </c>
      <c r="B41" s="196" t="s">
        <v>527</v>
      </c>
      <c r="C41" s="206">
        <v>-14</v>
      </c>
      <c r="D41" s="212"/>
      <c r="E41" s="213">
        <v>18</v>
      </c>
      <c r="F41" s="481" t="s">
        <v>512</v>
      </c>
      <c r="G41" s="481"/>
      <c r="H41" s="493"/>
      <c r="I41" s="493"/>
      <c r="J41" s="483" t="s">
        <v>521</v>
      </c>
      <c r="K41" s="483"/>
      <c r="L41" s="2"/>
      <c r="M41" s="2"/>
      <c r="N41" s="2"/>
    </row>
    <row r="42" spans="1:14" ht="12.75" customHeight="1">
      <c r="A42" s="208"/>
      <c r="B42" s="30"/>
      <c r="C42" s="209"/>
      <c r="D42" s="489" t="s">
        <v>527</v>
      </c>
      <c r="E42" s="489"/>
      <c r="F42" s="491" t="s">
        <v>533</v>
      </c>
      <c r="G42" s="491"/>
      <c r="H42" s="10"/>
      <c r="I42" s="211">
        <v>25</v>
      </c>
      <c r="J42" s="494" t="s">
        <v>534</v>
      </c>
      <c r="K42" s="494"/>
      <c r="L42" s="2"/>
      <c r="M42" s="2"/>
      <c r="N42" s="2"/>
    </row>
    <row r="43" spans="1:14" ht="12.75" customHeight="1">
      <c r="A43" s="205">
        <v>-8</v>
      </c>
      <c r="B43" s="196"/>
      <c r="C43" s="210">
        <v>10</v>
      </c>
      <c r="D43" s="214"/>
      <c r="E43" s="215"/>
      <c r="F43" s="488"/>
      <c r="G43" s="488"/>
      <c r="H43" s="495" t="s">
        <v>521</v>
      </c>
      <c r="I43" s="495"/>
      <c r="J43" s="493"/>
      <c r="K43" s="493"/>
      <c r="L43" s="2"/>
      <c r="M43" s="2"/>
      <c r="N43" s="2"/>
    </row>
    <row r="44" spans="1:14" ht="12.75" customHeight="1">
      <c r="A44" s="208"/>
      <c r="B44" s="2"/>
      <c r="C44" s="18"/>
      <c r="D44" s="488"/>
      <c r="E44" s="488"/>
      <c r="F44" s="496">
        <v>-24</v>
      </c>
      <c r="G44" s="496"/>
      <c r="H44" s="497"/>
      <c r="I44" s="497"/>
      <c r="J44" s="498" t="s">
        <v>501</v>
      </c>
      <c r="K44" s="499"/>
      <c r="L44" s="486" t="s">
        <v>300</v>
      </c>
      <c r="M44" s="486"/>
      <c r="N44" s="204"/>
    </row>
    <row r="45" spans="1:14" ht="12.75" customHeight="1">
      <c r="A45" s="205">
        <v>-1</v>
      </c>
      <c r="B45" s="196"/>
      <c r="C45" s="18"/>
      <c r="D45" s="13"/>
      <c r="E45" s="216"/>
      <c r="F45" s="2"/>
      <c r="G45" s="2"/>
      <c r="H45" s="490" t="s">
        <v>535</v>
      </c>
      <c r="I45" s="490"/>
      <c r="J45" s="501" t="s">
        <v>536</v>
      </c>
      <c r="K45" s="502"/>
      <c r="L45" s="503"/>
      <c r="M45" s="503"/>
      <c r="N45" s="2"/>
    </row>
    <row r="46" spans="1:14" ht="12.75" customHeight="1">
      <c r="A46" s="208"/>
      <c r="B46" s="30"/>
      <c r="C46" s="217">
        <v>11</v>
      </c>
      <c r="D46" s="419" t="s">
        <v>537</v>
      </c>
      <c r="E46" s="419"/>
      <c r="F46" s="2"/>
      <c r="G46" s="218">
        <v>-23</v>
      </c>
      <c r="H46" s="504"/>
      <c r="I46" s="504"/>
      <c r="J46" s="505"/>
      <c r="K46" s="505"/>
      <c r="L46" s="219"/>
      <c r="M46" s="220"/>
      <c r="N46" s="2"/>
    </row>
    <row r="47" spans="1:14" ht="12.75" customHeight="1">
      <c r="A47" s="205">
        <v>-2</v>
      </c>
      <c r="B47" s="506" t="s">
        <v>537</v>
      </c>
      <c r="C47" s="506"/>
      <c r="D47" s="221"/>
      <c r="E47" s="194">
        <v>19</v>
      </c>
      <c r="F47" s="488" t="s">
        <v>518</v>
      </c>
      <c r="G47" s="488"/>
      <c r="H47" s="10"/>
      <c r="I47" s="27"/>
      <c r="J47" s="481" t="s">
        <v>501</v>
      </c>
      <c r="K47" s="481"/>
      <c r="L47" s="222"/>
      <c r="M47" s="2"/>
      <c r="N47" s="2"/>
    </row>
    <row r="48" spans="1:14" ht="12.75" customHeight="1">
      <c r="A48" s="208"/>
      <c r="B48" s="10"/>
      <c r="C48" s="223">
        <v>-15</v>
      </c>
      <c r="D48" s="500" t="s">
        <v>518</v>
      </c>
      <c r="E48" s="500"/>
      <c r="F48" s="337" t="s">
        <v>538</v>
      </c>
      <c r="G48" s="337"/>
      <c r="H48" s="10"/>
      <c r="I48" s="211">
        <v>26</v>
      </c>
      <c r="J48" s="491" t="s">
        <v>539</v>
      </c>
      <c r="K48" s="491"/>
      <c r="L48" s="2"/>
      <c r="M48" s="2"/>
      <c r="N48" s="2"/>
    </row>
    <row r="49" spans="1:14" ht="12.75" customHeight="1">
      <c r="A49" s="205">
        <v>-3</v>
      </c>
      <c r="B49" s="488" t="s">
        <v>540</v>
      </c>
      <c r="C49" s="488"/>
      <c r="D49" s="507"/>
      <c r="E49" s="507"/>
      <c r="F49" s="10"/>
      <c r="G49" s="15"/>
      <c r="H49" s="481" t="s">
        <v>518</v>
      </c>
      <c r="I49" s="481"/>
      <c r="J49" s="336"/>
      <c r="K49" s="336"/>
      <c r="L49" s="2"/>
      <c r="M49" s="2"/>
      <c r="N49" s="2"/>
    </row>
    <row r="50" spans="1:14" ht="12.75" customHeight="1">
      <c r="A50" s="208"/>
      <c r="B50" s="30"/>
      <c r="C50" s="217">
        <v>12</v>
      </c>
      <c r="D50" s="196" t="s">
        <v>513</v>
      </c>
      <c r="E50" s="216"/>
      <c r="F50" s="10"/>
      <c r="G50" s="211">
        <v>22</v>
      </c>
      <c r="H50" s="508" t="s">
        <v>541</v>
      </c>
      <c r="I50" s="509"/>
      <c r="J50" s="2"/>
      <c r="K50" s="2"/>
      <c r="L50" s="2"/>
      <c r="M50" s="2"/>
      <c r="N50" s="2"/>
    </row>
    <row r="51" spans="1:14" ht="12.75" customHeight="1">
      <c r="A51" s="205">
        <v>-4</v>
      </c>
      <c r="B51" s="506"/>
      <c r="C51" s="506"/>
      <c r="D51" s="214"/>
      <c r="E51" s="213">
        <v>20</v>
      </c>
      <c r="F51" s="481" t="s">
        <v>525</v>
      </c>
      <c r="G51" s="481"/>
      <c r="H51" s="336"/>
      <c r="I51" s="336"/>
      <c r="J51" s="2"/>
      <c r="K51" s="2"/>
      <c r="L51" s="2"/>
      <c r="M51" s="2"/>
      <c r="N51" s="2"/>
    </row>
    <row r="52" spans="1:14" ht="12.75" customHeight="1">
      <c r="A52" s="208"/>
      <c r="B52" s="26"/>
      <c r="C52" s="223">
        <v>-16</v>
      </c>
      <c r="D52" s="512" t="s">
        <v>525</v>
      </c>
      <c r="E52" s="512"/>
      <c r="F52" s="491" t="s">
        <v>59</v>
      </c>
      <c r="G52" s="491"/>
      <c r="H52" s="2"/>
      <c r="I52" s="2"/>
      <c r="J52" s="2"/>
      <c r="K52" s="2"/>
      <c r="L52" s="2"/>
      <c r="M52" s="2"/>
      <c r="N52" s="2"/>
    </row>
    <row r="53" spans="1:14" ht="12.75" customHeight="1">
      <c r="A53" s="208"/>
      <c r="B53" s="488"/>
      <c r="C53" s="488"/>
      <c r="D53" s="513"/>
      <c r="E53" s="513"/>
      <c r="F53" s="488"/>
      <c r="G53" s="488"/>
      <c r="H53" s="2"/>
      <c r="I53" s="2"/>
      <c r="J53" s="2"/>
      <c r="K53" s="2"/>
      <c r="L53" s="2"/>
      <c r="M53" s="2"/>
      <c r="N53" s="2"/>
    </row>
    <row r="54" spans="1:14" ht="10.5" customHeight="1">
      <c r="A54" s="2"/>
      <c r="B54" s="10"/>
      <c r="C54" s="29"/>
      <c r="D54" s="419"/>
      <c r="E54" s="419"/>
      <c r="F54" s="336"/>
      <c r="G54" s="336"/>
      <c r="H54" s="10"/>
      <c r="I54" s="26"/>
      <c r="J54" s="10"/>
      <c r="K54" s="10"/>
      <c r="L54" s="10"/>
      <c r="M54" s="2"/>
      <c r="N54" s="2"/>
    </row>
    <row r="55" spans="1:14" ht="10.5" customHeight="1">
      <c r="A55" s="195"/>
      <c r="B55" s="187"/>
      <c r="C55" s="187"/>
      <c r="D55" s="224"/>
      <c r="E55" s="225"/>
      <c r="F55" s="226"/>
      <c r="G55" s="226"/>
      <c r="H55" s="187"/>
      <c r="I55" s="187"/>
      <c r="J55" s="187"/>
      <c r="K55" s="187"/>
      <c r="L55" s="187"/>
      <c r="M55" s="195"/>
      <c r="N55" s="195"/>
    </row>
    <row r="56" spans="1:14" ht="10.5" customHeight="1">
      <c r="A56" s="227"/>
      <c r="B56" s="187"/>
      <c r="C56" s="510"/>
      <c r="D56" s="510"/>
      <c r="E56" s="225"/>
      <c r="F56" s="226"/>
      <c r="G56" s="226"/>
      <c r="H56" s="228"/>
      <c r="I56" s="187"/>
      <c r="J56" s="187"/>
      <c r="K56" s="187"/>
      <c r="L56" s="187"/>
      <c r="M56" s="195"/>
      <c r="N56" s="195"/>
    </row>
    <row r="57" spans="1:14" s="231" customFormat="1" ht="15.75" customHeight="1">
      <c r="A57" s="229"/>
      <c r="B57" s="230" t="s">
        <v>542</v>
      </c>
      <c r="C57" s="510"/>
      <c r="D57" s="510"/>
      <c r="E57" s="230" t="s">
        <v>302</v>
      </c>
      <c r="F57" s="230"/>
      <c r="G57" s="230"/>
      <c r="H57" s="484" t="s">
        <v>304</v>
      </c>
      <c r="I57" s="484"/>
      <c r="J57" s="230"/>
      <c r="K57" s="511" t="s">
        <v>543</v>
      </c>
      <c r="L57" s="511"/>
      <c r="M57" s="230"/>
      <c r="N57" s="230"/>
    </row>
    <row r="58" spans="1:14" s="235" customFormat="1" ht="12" customHeight="1">
      <c r="A58" s="229"/>
      <c r="B58" s="232"/>
      <c r="C58" s="229"/>
      <c r="D58" s="195"/>
      <c r="E58" s="195"/>
      <c r="F58" s="195"/>
      <c r="G58" s="195"/>
      <c r="H58" s="233"/>
      <c r="I58" s="229"/>
      <c r="J58" s="229"/>
      <c r="K58" s="234"/>
      <c r="L58" s="195"/>
      <c r="M58" s="195"/>
      <c r="N58" s="195"/>
    </row>
    <row r="59" spans="1:14" ht="10.5" customHeight="1">
      <c r="A59" s="227"/>
      <c r="B59" s="187"/>
      <c r="C59" s="228"/>
      <c r="D59" s="187"/>
      <c r="E59" s="226"/>
      <c r="F59" s="187"/>
      <c r="G59" s="187"/>
      <c r="H59" s="228"/>
      <c r="I59" s="226"/>
      <c r="J59" s="228"/>
      <c r="K59" s="236"/>
      <c r="L59" s="237"/>
      <c r="M59" s="195"/>
      <c r="N59" s="195"/>
    </row>
    <row r="60" spans="1:14" ht="10.5" customHeight="1">
      <c r="A60" s="227"/>
      <c r="B60" s="187"/>
      <c r="C60" s="187"/>
      <c r="D60" s="198"/>
      <c r="E60" s="198"/>
      <c r="F60" s="203"/>
      <c r="G60" s="203"/>
      <c r="H60" s="228"/>
      <c r="I60" s="187"/>
      <c r="J60" s="187"/>
      <c r="K60" s="236"/>
      <c r="L60" s="237"/>
      <c r="M60" s="195"/>
      <c r="N60" s="195"/>
    </row>
    <row r="61" spans="1:14" ht="10.5" customHeight="1">
      <c r="A61" s="227"/>
      <c r="B61" s="187"/>
      <c r="C61" s="228"/>
      <c r="D61" s="187"/>
      <c r="E61" s="187"/>
      <c r="F61" s="187"/>
      <c r="G61" s="226"/>
      <c r="H61" s="228"/>
      <c r="I61" s="226"/>
      <c r="J61" s="228"/>
      <c r="K61" s="187"/>
      <c r="L61" s="187"/>
      <c r="M61" s="195"/>
      <c r="N61" s="195"/>
    </row>
    <row r="62" spans="1:14" ht="10.5" customHeight="1">
      <c r="A62" s="227"/>
      <c r="B62" s="187"/>
      <c r="C62" s="187"/>
      <c r="D62" s="119"/>
      <c r="E62" s="119"/>
      <c r="F62" s="187"/>
      <c r="G62" s="226"/>
      <c r="H62" s="228"/>
      <c r="I62" s="187"/>
      <c r="J62" s="187"/>
      <c r="K62" s="203"/>
      <c r="L62" s="19"/>
      <c r="M62" s="238"/>
      <c r="N62" s="238"/>
    </row>
    <row r="63" spans="1:14" ht="10.5" customHeight="1">
      <c r="A63" s="239"/>
      <c r="B63" s="187"/>
      <c r="C63" s="198"/>
      <c r="D63" s="187"/>
      <c r="E63" s="198"/>
      <c r="F63" s="187"/>
      <c r="G63" s="226"/>
      <c r="H63" s="228"/>
      <c r="I63" s="226"/>
      <c r="J63" s="228"/>
      <c r="K63" s="236"/>
      <c r="L63" s="237"/>
      <c r="M63" s="238"/>
      <c r="N63" s="238"/>
    </row>
    <row r="64" spans="1:14" ht="10.5" customHeight="1">
      <c r="A64" s="227"/>
      <c r="B64" s="187"/>
      <c r="C64" s="187"/>
      <c r="D64" s="187"/>
      <c r="E64" s="198"/>
      <c r="F64" s="187"/>
      <c r="G64" s="226"/>
      <c r="H64" s="228"/>
      <c r="I64" s="187"/>
      <c r="J64" s="187"/>
      <c r="K64" s="236"/>
      <c r="L64" s="237"/>
      <c r="M64" s="238"/>
      <c r="N64" s="238"/>
    </row>
    <row r="65" spans="1:14" ht="10.5" customHeight="1">
      <c r="A65" s="227"/>
      <c r="B65" s="187"/>
      <c r="C65" s="228"/>
      <c r="D65" s="187"/>
      <c r="E65" s="187"/>
      <c r="F65" s="187"/>
      <c r="G65" s="226"/>
      <c r="H65" s="228"/>
      <c r="I65" s="226"/>
      <c r="J65" s="228"/>
      <c r="K65" s="187"/>
      <c r="L65" s="187"/>
      <c r="M65" s="187"/>
      <c r="N65" s="238"/>
    </row>
    <row r="66" spans="1:14" ht="10.5" customHeight="1">
      <c r="A66" s="227"/>
      <c r="B66" s="187"/>
      <c r="C66" s="187"/>
      <c r="D66" s="119"/>
      <c r="E66" s="119"/>
      <c r="F66" s="187"/>
      <c r="G66" s="226"/>
      <c r="H66" s="228"/>
      <c r="I66" s="187"/>
      <c r="J66" s="187"/>
      <c r="K66" s="240"/>
      <c r="L66" s="241"/>
      <c r="M66" s="238"/>
      <c r="N66" s="238"/>
    </row>
    <row r="67" spans="1:14" ht="10.5" customHeight="1">
      <c r="A67" s="227"/>
      <c r="B67" s="187"/>
      <c r="C67" s="228"/>
      <c r="D67" s="187"/>
      <c r="E67" s="226"/>
      <c r="F67" s="187"/>
      <c r="G67" s="187"/>
      <c r="H67" s="228"/>
      <c r="I67" s="226"/>
      <c r="J67" s="228"/>
      <c r="K67" s="236"/>
      <c r="L67" s="237"/>
      <c r="M67" s="238"/>
      <c r="N67" s="238"/>
    </row>
    <row r="68" spans="1:14" ht="10.5" customHeight="1">
      <c r="A68" s="227"/>
      <c r="B68" s="187"/>
      <c r="C68" s="187"/>
      <c r="D68" s="187"/>
      <c r="E68" s="198"/>
      <c r="F68" s="108"/>
      <c r="G68" s="242"/>
      <c r="H68" s="228"/>
      <c r="I68" s="187"/>
      <c r="J68" s="187"/>
      <c r="K68" s="236"/>
      <c r="L68" s="237"/>
      <c r="M68" s="238"/>
      <c r="N68" s="238"/>
    </row>
    <row r="69" spans="1:14" ht="10.5" customHeight="1">
      <c r="A69" s="227"/>
      <c r="B69" s="187"/>
      <c r="C69" s="228"/>
      <c r="D69" s="187"/>
      <c r="E69" s="187"/>
      <c r="F69" s="187"/>
      <c r="G69" s="187"/>
      <c r="H69" s="228"/>
      <c r="I69" s="226"/>
      <c r="J69" s="228"/>
      <c r="K69" s="187"/>
      <c r="L69" s="187"/>
      <c r="M69" s="238"/>
      <c r="N69" s="238"/>
    </row>
    <row r="70" spans="1:14" ht="10.5" customHeight="1">
      <c r="A70" s="227"/>
      <c r="B70" s="187"/>
      <c r="C70" s="187"/>
      <c r="D70" s="119"/>
      <c r="E70" s="119"/>
      <c r="F70" s="187"/>
      <c r="G70" s="187"/>
      <c r="H70" s="228"/>
      <c r="I70" s="187"/>
      <c r="J70" s="187"/>
      <c r="K70" s="180"/>
      <c r="L70" s="180"/>
      <c r="M70" s="238"/>
      <c r="N70" s="238"/>
    </row>
    <row r="71" spans="1:14" ht="10.5" customHeight="1">
      <c r="A71" s="195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238"/>
      <c r="N71" s="238"/>
    </row>
    <row r="72" spans="1:14" ht="10.5" customHeight="1">
      <c r="A72" s="195"/>
      <c r="B72" s="195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</row>
    <row r="73" spans="1:14" ht="10.5" customHeight="1">
      <c r="A73" s="238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</row>
    <row r="74" spans="2:14" ht="12.75">
      <c r="B74" s="243"/>
      <c r="C74" s="226"/>
      <c r="D74" s="187"/>
      <c r="E74" s="226"/>
      <c r="F74" s="226"/>
      <c r="G74" s="187"/>
      <c r="H74" s="187"/>
      <c r="I74" s="226"/>
      <c r="J74" s="226"/>
      <c r="K74" s="226"/>
      <c r="L74" s="226"/>
      <c r="M74" s="243"/>
      <c r="N74" s="243"/>
    </row>
    <row r="75" spans="2:14" ht="12.75"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</row>
    <row r="76" spans="2:14" ht="12.75"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</row>
  </sheetData>
  <sheetProtection/>
  <mergeCells count="99">
    <mergeCell ref="J49:K49"/>
    <mergeCell ref="H50:I50"/>
    <mergeCell ref="C56:D57"/>
    <mergeCell ref="H57:I57"/>
    <mergeCell ref="K57:L57"/>
    <mergeCell ref="D52:E52"/>
    <mergeCell ref="F52:G52"/>
    <mergeCell ref="B53:C53"/>
    <mergeCell ref="D53:E53"/>
    <mergeCell ref="F53:G53"/>
    <mergeCell ref="D54:E54"/>
    <mergeCell ref="F54:G54"/>
    <mergeCell ref="B51:C51"/>
    <mergeCell ref="F51:G51"/>
    <mergeCell ref="H51:I51"/>
    <mergeCell ref="B47:C47"/>
    <mergeCell ref="F47:G47"/>
    <mergeCell ref="B49:C49"/>
    <mergeCell ref="D49:E49"/>
    <mergeCell ref="H49:I49"/>
    <mergeCell ref="J47:K47"/>
    <mergeCell ref="D48:E48"/>
    <mergeCell ref="F48:G48"/>
    <mergeCell ref="J48:K48"/>
    <mergeCell ref="L44:M44"/>
    <mergeCell ref="H45:I45"/>
    <mergeCell ref="J45:K45"/>
    <mergeCell ref="L45:M45"/>
    <mergeCell ref="D46:E46"/>
    <mergeCell ref="H46:I46"/>
    <mergeCell ref="J46:K46"/>
    <mergeCell ref="F43:G43"/>
    <mergeCell ref="H43:I43"/>
    <mergeCell ref="J43:K43"/>
    <mergeCell ref="D44:E44"/>
    <mergeCell ref="F44:G44"/>
    <mergeCell ref="H44:I44"/>
    <mergeCell ref="J44:K44"/>
    <mergeCell ref="F41:G41"/>
    <mergeCell ref="H41:I41"/>
    <mergeCell ref="J41:K41"/>
    <mergeCell ref="D42:E42"/>
    <mergeCell ref="F42:G42"/>
    <mergeCell ref="J42:K42"/>
    <mergeCell ref="F37:G37"/>
    <mergeCell ref="D38:E38"/>
    <mergeCell ref="F38:G38"/>
    <mergeCell ref="H39:I39"/>
    <mergeCell ref="D40:E40"/>
    <mergeCell ref="H40:I40"/>
    <mergeCell ref="D36:E36"/>
    <mergeCell ref="J27:K27"/>
    <mergeCell ref="J28:K28"/>
    <mergeCell ref="F29:G29"/>
    <mergeCell ref="D30:E30"/>
    <mergeCell ref="F30:G30"/>
    <mergeCell ref="H31:I31"/>
    <mergeCell ref="D32:E32"/>
    <mergeCell ref="H32:I32"/>
    <mergeCell ref="F33:G33"/>
    <mergeCell ref="D34:E34"/>
    <mergeCell ref="F34:G34"/>
    <mergeCell ref="D26:E26"/>
    <mergeCell ref="F26:G26"/>
    <mergeCell ref="H19:K19"/>
    <mergeCell ref="L19:M19"/>
    <mergeCell ref="D20:E20"/>
    <mergeCell ref="I20:J20"/>
    <mergeCell ref="L20:M20"/>
    <mergeCell ref="F21:G21"/>
    <mergeCell ref="D22:E22"/>
    <mergeCell ref="F22:G22"/>
    <mergeCell ref="H23:I23"/>
    <mergeCell ref="H24:I24"/>
    <mergeCell ref="F25:G25"/>
    <mergeCell ref="F18:G18"/>
    <mergeCell ref="D10:E10"/>
    <mergeCell ref="F10:G10"/>
    <mergeCell ref="J11:K11"/>
    <mergeCell ref="D12:E12"/>
    <mergeCell ref="J12:K12"/>
    <mergeCell ref="F13:G13"/>
    <mergeCell ref="D14:E14"/>
    <mergeCell ref="F14:G14"/>
    <mergeCell ref="H15:I15"/>
    <mergeCell ref="H16:I16"/>
    <mergeCell ref="F17:G17"/>
    <mergeCell ref="H7:I7"/>
    <mergeCell ref="D8:E8"/>
    <mergeCell ref="H8:I8"/>
    <mergeCell ref="K8:M8"/>
    <mergeCell ref="F9:G9"/>
    <mergeCell ref="K9:M9"/>
    <mergeCell ref="O6:P6"/>
    <mergeCell ref="C1:M1"/>
    <mergeCell ref="C2:M2"/>
    <mergeCell ref="D4:E4"/>
    <mergeCell ref="F5:G5"/>
    <mergeCell ref="F6:G6"/>
  </mergeCells>
  <printOptions/>
  <pageMargins left="0.15763888888888888" right="0.15763888888888888" top="0.19652777777777777" bottom="0.19652777777777777" header="0.5118055555555556" footer="0.5118055555555556"/>
  <pageSetup horizontalDpi="300" verticalDpi="3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3.7109375" style="3" customWidth="1"/>
    <col min="2" max="2" width="12.7109375" style="3" customWidth="1"/>
    <col min="3" max="3" width="4.7109375" style="3" customWidth="1"/>
    <col min="4" max="4" width="17.28125" style="3" customWidth="1"/>
    <col min="5" max="5" width="4.7109375" style="3" customWidth="1"/>
    <col min="6" max="6" width="6.7109375" style="3" customWidth="1"/>
    <col min="7" max="7" width="9.421875" style="3" customWidth="1"/>
    <col min="8" max="8" width="6.7109375" style="3" customWidth="1"/>
    <col min="9" max="9" width="10.28125" style="3" customWidth="1"/>
    <col min="10" max="10" width="6.7109375" style="3" customWidth="1"/>
    <col min="11" max="11" width="10.28125" style="3" customWidth="1"/>
    <col min="12" max="13" width="6.7109375" style="3" customWidth="1"/>
    <col min="14" max="16384" width="9.140625" style="3" customWidth="1"/>
  </cols>
  <sheetData>
    <row r="1" spans="1:14" ht="31.5" customHeight="1">
      <c r="A1" s="2"/>
      <c r="B1" s="2"/>
      <c r="C1" s="477" t="s">
        <v>129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2"/>
    </row>
    <row r="2" spans="1:14" s="184" customFormat="1" ht="30" customHeight="1">
      <c r="A2" s="181" t="s">
        <v>498</v>
      </c>
      <c r="B2" s="182"/>
      <c r="C2" s="478" t="s">
        <v>499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183"/>
    </row>
    <row r="3" spans="1:14" ht="25.5" customHeight="1">
      <c r="A3" s="185"/>
      <c r="B3" s="186"/>
      <c r="C3" s="187"/>
      <c r="D3" s="187"/>
      <c r="E3" s="187"/>
      <c r="F3" s="187"/>
      <c r="G3" s="187"/>
      <c r="H3" s="188" t="s">
        <v>500</v>
      </c>
      <c r="I3" s="188"/>
      <c r="J3" s="189"/>
      <c r="K3" s="2"/>
      <c r="L3" s="2"/>
      <c r="M3" s="2"/>
      <c r="N3" s="2"/>
    </row>
    <row r="4" spans="1:14" ht="12.75" customHeight="1">
      <c r="A4" s="190"/>
      <c r="B4" s="187"/>
      <c r="C4" s="191">
        <v>1</v>
      </c>
      <c r="D4" s="348"/>
      <c r="E4" s="348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>
      <c r="A5" s="192"/>
      <c r="B5" s="2"/>
      <c r="C5" s="191"/>
      <c r="D5" s="193"/>
      <c r="E5" s="194">
        <v>1</v>
      </c>
      <c r="F5" s="244" t="s">
        <v>548</v>
      </c>
      <c r="G5" s="196"/>
      <c r="H5" s="195"/>
      <c r="I5" s="195"/>
      <c r="J5" s="195"/>
      <c r="K5" s="195"/>
      <c r="L5" s="195"/>
      <c r="M5" s="195"/>
      <c r="N5" s="2"/>
    </row>
    <row r="6" spans="1:16" ht="12.75" customHeight="1">
      <c r="A6" s="192"/>
      <c r="B6" s="2"/>
      <c r="C6" s="190">
        <v>2</v>
      </c>
      <c r="D6" s="196"/>
      <c r="E6" s="197"/>
      <c r="F6" s="335"/>
      <c r="G6" s="335"/>
      <c r="H6" s="195"/>
      <c r="I6" s="195"/>
      <c r="J6" s="195"/>
      <c r="K6" s="195"/>
      <c r="L6" s="195"/>
      <c r="M6" s="195"/>
      <c r="N6" s="10"/>
      <c r="O6" s="476"/>
      <c r="P6" s="476"/>
    </row>
    <row r="7" spans="1:14" ht="12.75" customHeight="1">
      <c r="A7" s="192"/>
      <c r="B7" s="2"/>
      <c r="C7" s="2"/>
      <c r="D7" s="187"/>
      <c r="E7" s="198"/>
      <c r="F7" s="187"/>
      <c r="G7" s="199">
        <v>13</v>
      </c>
      <c r="H7" s="479" t="s">
        <v>548</v>
      </c>
      <c r="I7" s="479"/>
      <c r="J7" s="195"/>
      <c r="K7" s="195"/>
      <c r="L7" s="195"/>
      <c r="M7" s="195"/>
      <c r="N7" s="2"/>
    </row>
    <row r="8" spans="1:14" ht="12.75" customHeight="1">
      <c r="A8" s="192"/>
      <c r="B8" s="2"/>
      <c r="C8" s="191">
        <v>3</v>
      </c>
      <c r="D8" s="348"/>
      <c r="E8" s="348"/>
      <c r="F8" s="187"/>
      <c r="G8" s="200"/>
      <c r="H8" s="335"/>
      <c r="I8" s="335"/>
      <c r="J8" s="195"/>
      <c r="K8" s="330" t="s">
        <v>504</v>
      </c>
      <c r="L8" s="330"/>
      <c r="M8" s="330"/>
      <c r="N8" s="2"/>
    </row>
    <row r="9" spans="1:14" ht="12.75" customHeight="1">
      <c r="A9" s="192"/>
      <c r="B9" s="2"/>
      <c r="C9" s="2"/>
      <c r="D9" s="193"/>
      <c r="E9" s="194">
        <v>2</v>
      </c>
      <c r="F9" s="481"/>
      <c r="G9" s="481"/>
      <c r="H9" s="187"/>
      <c r="I9" s="201"/>
      <c r="J9" s="195"/>
      <c r="K9" s="338" t="s">
        <v>549</v>
      </c>
      <c r="L9" s="338"/>
      <c r="M9" s="338"/>
      <c r="N9" s="2"/>
    </row>
    <row r="10" spans="1:14" ht="12.75" customHeight="1">
      <c r="A10" s="192"/>
      <c r="B10" s="2"/>
      <c r="C10" s="191">
        <v>4</v>
      </c>
      <c r="D10" s="348"/>
      <c r="E10" s="349"/>
      <c r="F10" s="341"/>
      <c r="G10" s="341"/>
      <c r="H10" s="187"/>
      <c r="I10" s="201"/>
      <c r="J10" s="195"/>
      <c r="K10" s="195"/>
      <c r="L10" s="195"/>
      <c r="M10" s="195"/>
      <c r="N10" s="2"/>
    </row>
    <row r="11" spans="1:14" ht="12.75" customHeight="1">
      <c r="A11" s="192"/>
      <c r="B11" s="2"/>
      <c r="C11" s="2"/>
      <c r="D11" s="187"/>
      <c r="E11" s="198"/>
      <c r="F11" s="195"/>
      <c r="G11" s="202"/>
      <c r="H11" s="187"/>
      <c r="I11" s="199">
        <v>23</v>
      </c>
      <c r="J11" s="244" t="s">
        <v>550</v>
      </c>
      <c r="K11" s="196"/>
      <c r="L11" s="195"/>
      <c r="M11" s="195"/>
      <c r="N11" s="2"/>
    </row>
    <row r="12" spans="1:14" ht="12.75" customHeight="1">
      <c r="A12" s="192"/>
      <c r="B12" s="2"/>
      <c r="C12" s="191">
        <v>5</v>
      </c>
      <c r="D12" s="348"/>
      <c r="E12" s="348"/>
      <c r="F12" s="195"/>
      <c r="G12" s="202"/>
      <c r="H12" s="187"/>
      <c r="I12" s="200"/>
      <c r="J12" s="335" t="s">
        <v>551</v>
      </c>
      <c r="K12" s="335"/>
      <c r="L12" s="195"/>
      <c r="M12" s="195"/>
      <c r="N12" s="2"/>
    </row>
    <row r="13" spans="1:14" ht="12.75" customHeight="1">
      <c r="A13" s="192"/>
      <c r="B13" s="2"/>
      <c r="C13" s="2"/>
      <c r="D13" s="193"/>
      <c r="E13" s="194">
        <v>3</v>
      </c>
      <c r="F13" s="244" t="s">
        <v>552</v>
      </c>
      <c r="G13" s="196"/>
      <c r="H13" s="187"/>
      <c r="I13" s="200"/>
      <c r="J13" s="187"/>
      <c r="K13" s="201"/>
      <c r="L13" s="195"/>
      <c r="M13" s="195"/>
      <c r="N13" s="2"/>
    </row>
    <row r="14" spans="1:14" ht="12.75" customHeight="1">
      <c r="A14" s="192"/>
      <c r="B14" s="2"/>
      <c r="C14" s="191">
        <v>6</v>
      </c>
      <c r="D14" s="348"/>
      <c r="E14" s="349"/>
      <c r="F14" s="335"/>
      <c r="G14" s="335"/>
      <c r="H14" s="187"/>
      <c r="I14" s="200"/>
      <c r="J14" s="187"/>
      <c r="K14" s="201"/>
      <c r="L14" s="195"/>
      <c r="M14" s="195"/>
      <c r="N14" s="2"/>
    </row>
    <row r="15" spans="1:14" ht="12.75" customHeight="1">
      <c r="A15" s="192"/>
      <c r="B15" s="2"/>
      <c r="C15" s="2"/>
      <c r="D15" s="187"/>
      <c r="E15" s="198"/>
      <c r="F15" s="187"/>
      <c r="G15" s="199">
        <v>14</v>
      </c>
      <c r="H15" s="481" t="s">
        <v>550</v>
      </c>
      <c r="I15" s="481"/>
      <c r="J15" s="187"/>
      <c r="K15" s="201"/>
      <c r="L15" s="195"/>
      <c r="M15" s="195"/>
      <c r="N15" s="2"/>
    </row>
    <row r="16" spans="1:14" ht="12.75" customHeight="1">
      <c r="A16" s="192"/>
      <c r="B16" s="2"/>
      <c r="C16" s="191">
        <v>7</v>
      </c>
      <c r="D16" s="187"/>
      <c r="E16" s="198"/>
      <c r="F16" s="187"/>
      <c r="G16" s="200"/>
      <c r="H16" s="341" t="s">
        <v>553</v>
      </c>
      <c r="I16" s="341"/>
      <c r="J16" s="187"/>
      <c r="K16" s="201"/>
      <c r="L16" s="195"/>
      <c r="M16" s="195"/>
      <c r="N16" s="2"/>
    </row>
    <row r="17" spans="1:14" ht="12.75" customHeight="1">
      <c r="A17" s="192"/>
      <c r="B17" s="2"/>
      <c r="C17" s="2"/>
      <c r="D17" s="193"/>
      <c r="E17" s="194">
        <v>4</v>
      </c>
      <c r="F17" s="244" t="s">
        <v>550</v>
      </c>
      <c r="G17" s="245"/>
      <c r="H17" s="195"/>
      <c r="I17" s="202"/>
      <c r="J17" s="187"/>
      <c r="K17" s="201"/>
      <c r="L17" s="195"/>
      <c r="M17" s="195"/>
      <c r="N17" s="2"/>
    </row>
    <row r="18" spans="1:14" ht="12.75" customHeight="1">
      <c r="A18" s="192"/>
      <c r="B18" s="2"/>
      <c r="C18" s="191">
        <v>8</v>
      </c>
      <c r="D18" s="196"/>
      <c r="E18" s="197"/>
      <c r="F18" s="341"/>
      <c r="G18" s="341"/>
      <c r="H18" s="195"/>
      <c r="I18" s="202"/>
      <c r="J18" s="187"/>
      <c r="K18" s="201"/>
      <c r="L18" s="187"/>
      <c r="M18" s="203"/>
      <c r="N18" s="2"/>
    </row>
    <row r="19" spans="1:14" ht="12.75" customHeight="1">
      <c r="A19" s="192"/>
      <c r="B19" s="2"/>
      <c r="C19" s="2"/>
      <c r="D19" s="187"/>
      <c r="E19" s="198"/>
      <c r="F19" s="195"/>
      <c r="G19" s="202"/>
      <c r="H19" s="484" t="s">
        <v>554</v>
      </c>
      <c r="I19" s="484"/>
      <c r="J19" s="484"/>
      <c r="K19" s="485"/>
      <c r="L19" s="486" t="s">
        <v>517</v>
      </c>
      <c r="M19" s="486"/>
      <c r="N19" s="204"/>
    </row>
    <row r="20" spans="1:14" ht="12.75" customHeight="1">
      <c r="A20" s="192"/>
      <c r="B20" s="2"/>
      <c r="C20" s="191">
        <v>9</v>
      </c>
      <c r="D20" s="367"/>
      <c r="E20" s="367"/>
      <c r="F20" s="195"/>
      <c r="G20" s="202"/>
      <c r="H20" s="195"/>
      <c r="I20" s="487" t="s">
        <v>555</v>
      </c>
      <c r="J20" s="487"/>
      <c r="K20" s="200"/>
      <c r="L20" s="341"/>
      <c r="M20" s="341"/>
      <c r="N20" s="2"/>
    </row>
    <row r="21" spans="1:14" ht="12.75" customHeight="1">
      <c r="A21" s="192"/>
      <c r="B21" s="2"/>
      <c r="C21" s="2"/>
      <c r="D21" s="193"/>
      <c r="E21" s="194">
        <v>5</v>
      </c>
      <c r="F21" s="244" t="s">
        <v>556</v>
      </c>
      <c r="G21" s="196"/>
      <c r="H21" s="195"/>
      <c r="I21" s="202"/>
      <c r="J21" s="187"/>
      <c r="K21" s="200"/>
      <c r="L21" s="195"/>
      <c r="M21" s="195"/>
      <c r="N21" s="2"/>
    </row>
    <row r="22" spans="1:14" ht="12.75" customHeight="1">
      <c r="A22" s="192"/>
      <c r="B22" s="2"/>
      <c r="C22" s="191">
        <v>10</v>
      </c>
      <c r="D22" s="367"/>
      <c r="E22" s="354"/>
      <c r="F22" s="335"/>
      <c r="G22" s="335"/>
      <c r="H22" s="195"/>
      <c r="I22" s="202"/>
      <c r="J22" s="187"/>
      <c r="K22" s="200"/>
      <c r="L22" s="195"/>
      <c r="M22" s="195"/>
      <c r="N22" s="2"/>
    </row>
    <row r="23" spans="1:14" ht="12.75" customHeight="1">
      <c r="A23" s="192"/>
      <c r="B23" s="2"/>
      <c r="C23" s="2"/>
      <c r="D23" s="195"/>
      <c r="E23" s="202"/>
      <c r="F23" s="187"/>
      <c r="G23" s="199">
        <v>15</v>
      </c>
      <c r="H23" s="483" t="s">
        <v>557</v>
      </c>
      <c r="I23" s="483"/>
      <c r="J23" s="187"/>
      <c r="K23" s="200"/>
      <c r="L23" s="195"/>
      <c r="M23" s="195"/>
      <c r="N23" s="2"/>
    </row>
    <row r="24" spans="1:14" ht="12.75" customHeight="1">
      <c r="A24" s="192"/>
      <c r="B24" s="2"/>
      <c r="C24" s="191">
        <v>11</v>
      </c>
      <c r="D24" s="187"/>
      <c r="E24" s="198"/>
      <c r="F24" s="187"/>
      <c r="G24" s="200"/>
      <c r="H24" s="335"/>
      <c r="I24" s="335"/>
      <c r="J24" s="187"/>
      <c r="K24" s="200"/>
      <c r="L24" s="195"/>
      <c r="M24" s="195"/>
      <c r="N24" s="2"/>
    </row>
    <row r="25" spans="1:14" ht="12.75" customHeight="1">
      <c r="A25" s="192"/>
      <c r="B25" s="2"/>
      <c r="C25" s="2"/>
      <c r="D25" s="193"/>
      <c r="E25" s="194">
        <v>6</v>
      </c>
      <c r="F25" s="481"/>
      <c r="G25" s="481"/>
      <c r="H25" s="187"/>
      <c r="I25" s="200"/>
      <c r="J25" s="187"/>
      <c r="K25" s="200"/>
      <c r="L25" s="195"/>
      <c r="M25" s="195"/>
      <c r="N25" s="2"/>
    </row>
    <row r="26" spans="1:14" ht="12.75" customHeight="1">
      <c r="A26" s="192"/>
      <c r="B26" s="2"/>
      <c r="C26" s="191">
        <v>12</v>
      </c>
      <c r="D26" s="348"/>
      <c r="E26" s="349"/>
      <c r="F26" s="341"/>
      <c r="G26" s="341"/>
      <c r="H26" s="187"/>
      <c r="I26" s="200"/>
      <c r="J26" s="187"/>
      <c r="K26" s="200"/>
      <c r="L26" s="195"/>
      <c r="M26" s="195"/>
      <c r="N26" s="2"/>
    </row>
    <row r="27" spans="1:14" ht="12.75" customHeight="1">
      <c r="A27" s="192"/>
      <c r="B27" s="2"/>
      <c r="C27" s="2"/>
      <c r="D27" s="187"/>
      <c r="E27" s="198"/>
      <c r="F27" s="195"/>
      <c r="G27" s="202"/>
      <c r="H27" s="187"/>
      <c r="I27" s="199">
        <v>24</v>
      </c>
      <c r="J27" s="481" t="s">
        <v>556</v>
      </c>
      <c r="K27" s="481"/>
      <c r="L27" s="195"/>
      <c r="M27" s="195"/>
      <c r="N27" s="2"/>
    </row>
    <row r="28" spans="1:14" ht="12.75" customHeight="1">
      <c r="A28" s="192"/>
      <c r="B28" s="2"/>
      <c r="C28" s="191">
        <v>13</v>
      </c>
      <c r="D28" s="187"/>
      <c r="E28" s="198"/>
      <c r="F28" s="195"/>
      <c r="G28" s="202"/>
      <c r="H28" s="187"/>
      <c r="I28" s="200"/>
      <c r="J28" s="341" t="s">
        <v>558</v>
      </c>
      <c r="K28" s="341"/>
      <c r="L28" s="195"/>
      <c r="M28" s="195"/>
      <c r="N28" s="2"/>
    </row>
    <row r="29" spans="1:14" ht="12.75" customHeight="1">
      <c r="A29" s="192"/>
      <c r="B29" s="2"/>
      <c r="C29" s="2"/>
      <c r="D29" s="193"/>
      <c r="E29" s="194">
        <v>7</v>
      </c>
      <c r="F29" s="483"/>
      <c r="G29" s="483"/>
      <c r="H29" s="187"/>
      <c r="I29" s="200"/>
      <c r="J29" s="195"/>
      <c r="K29" s="202"/>
      <c r="L29" s="195"/>
      <c r="M29" s="195"/>
      <c r="N29" s="2"/>
    </row>
    <row r="30" spans="1:14" ht="12.75" customHeight="1">
      <c r="A30" s="192"/>
      <c r="B30" s="2"/>
      <c r="C30" s="191">
        <v>14</v>
      </c>
      <c r="D30" s="367"/>
      <c r="E30" s="354"/>
      <c r="F30" s="335"/>
      <c r="G30" s="335"/>
      <c r="H30" s="187"/>
      <c r="I30" s="201"/>
      <c r="J30" s="195"/>
      <c r="K30" s="202"/>
      <c r="L30" s="195"/>
      <c r="M30" s="195"/>
      <c r="N30" s="2"/>
    </row>
    <row r="31" spans="1:14" ht="12.75" customHeight="1">
      <c r="A31" s="192"/>
      <c r="B31" s="2"/>
      <c r="C31" s="2"/>
      <c r="D31" s="187"/>
      <c r="E31" s="198"/>
      <c r="F31" s="187"/>
      <c r="G31" s="199">
        <v>16</v>
      </c>
      <c r="H31" s="481" t="s">
        <v>559</v>
      </c>
      <c r="I31" s="481"/>
      <c r="J31" s="195"/>
      <c r="K31" s="202"/>
      <c r="L31" s="195"/>
      <c r="M31" s="195"/>
      <c r="N31" s="2"/>
    </row>
    <row r="32" spans="1:14" ht="12.75" customHeight="1">
      <c r="A32" s="192"/>
      <c r="B32" s="2"/>
      <c r="C32" s="191">
        <v>15</v>
      </c>
      <c r="D32" s="367"/>
      <c r="E32" s="367"/>
      <c r="F32" s="187"/>
      <c r="G32" s="200"/>
      <c r="H32" s="341"/>
      <c r="I32" s="341"/>
      <c r="J32" s="195"/>
      <c r="K32" s="202"/>
      <c r="L32" s="195"/>
      <c r="M32" s="195"/>
      <c r="N32" s="2"/>
    </row>
    <row r="33" spans="1:14" ht="12.75" customHeight="1">
      <c r="A33" s="192"/>
      <c r="B33" s="2"/>
      <c r="C33" s="2"/>
      <c r="D33" s="193"/>
      <c r="E33" s="194">
        <v>8</v>
      </c>
      <c r="F33" s="244" t="s">
        <v>559</v>
      </c>
      <c r="G33" s="245"/>
      <c r="H33" s="195"/>
      <c r="I33" s="195"/>
      <c r="J33" s="195"/>
      <c r="K33" s="202"/>
      <c r="L33" s="195"/>
      <c r="M33" s="195"/>
      <c r="N33" s="2"/>
    </row>
    <row r="34" spans="1:14" ht="12.75" customHeight="1">
      <c r="A34" s="192"/>
      <c r="B34" s="2"/>
      <c r="C34" s="191">
        <v>16</v>
      </c>
      <c r="D34" s="367"/>
      <c r="E34" s="354"/>
      <c r="F34" s="341"/>
      <c r="G34" s="341"/>
      <c r="H34" s="195"/>
      <c r="I34" s="195"/>
      <c r="J34" s="195"/>
      <c r="K34" s="202"/>
      <c r="L34" s="195"/>
      <c r="M34" s="195"/>
      <c r="N34" s="2"/>
    </row>
    <row r="35" spans="1:14" ht="12.75" customHeight="1">
      <c r="A35" s="19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>
      <c r="A36" s="2"/>
      <c r="B36" s="2"/>
      <c r="C36" s="18"/>
      <c r="D36" s="488"/>
      <c r="E36" s="488"/>
      <c r="F36" s="2"/>
      <c r="G36" s="2"/>
      <c r="H36" s="2"/>
      <c r="I36" s="18"/>
      <c r="J36" s="2"/>
      <c r="K36" s="2"/>
      <c r="L36" s="2"/>
      <c r="M36" s="2"/>
      <c r="N36" s="2"/>
    </row>
    <row r="37" spans="1:14" ht="12.75" customHeight="1">
      <c r="A37" s="205">
        <v>-5</v>
      </c>
      <c r="B37" s="196"/>
      <c r="C37" s="206">
        <v>-13</v>
      </c>
      <c r="D37" s="30"/>
      <c r="E37" s="207">
        <v>17</v>
      </c>
      <c r="F37" s="488"/>
      <c r="G37" s="488"/>
      <c r="H37" s="2"/>
      <c r="I37" s="18"/>
      <c r="J37" s="2"/>
      <c r="K37" s="2"/>
      <c r="L37" s="2"/>
      <c r="M37" s="2"/>
      <c r="N37" s="2"/>
    </row>
    <row r="38" spans="1:14" ht="12.75" customHeight="1">
      <c r="A38" s="208"/>
      <c r="B38" s="30"/>
      <c r="C38" s="209"/>
      <c r="D38" s="489"/>
      <c r="E38" s="489"/>
      <c r="F38" s="337"/>
      <c r="G38" s="337"/>
      <c r="H38" s="2"/>
      <c r="I38" s="18"/>
      <c r="J38" s="2"/>
      <c r="K38" s="2"/>
      <c r="L38" s="2"/>
      <c r="M38" s="2"/>
      <c r="N38" s="2"/>
    </row>
    <row r="39" spans="1:14" ht="12.75" customHeight="1">
      <c r="A39" s="205">
        <v>-6</v>
      </c>
      <c r="B39" s="196"/>
      <c r="C39" s="210">
        <v>9</v>
      </c>
      <c r="D39" s="119"/>
      <c r="E39" s="119"/>
      <c r="F39" s="10"/>
      <c r="G39" s="211">
        <v>21</v>
      </c>
      <c r="H39" s="483" t="s">
        <v>552</v>
      </c>
      <c r="I39" s="483"/>
      <c r="J39" s="2"/>
      <c r="K39" s="2"/>
      <c r="L39" s="2"/>
      <c r="M39" s="2"/>
      <c r="N39" s="2"/>
    </row>
    <row r="40" spans="1:14" ht="12.75" customHeight="1">
      <c r="A40" s="208"/>
      <c r="B40" s="2"/>
      <c r="C40" s="18"/>
      <c r="D40" s="490" t="s">
        <v>552</v>
      </c>
      <c r="E40" s="490"/>
      <c r="F40" s="10"/>
      <c r="G40" s="27"/>
      <c r="H40" s="491"/>
      <c r="I40" s="492"/>
      <c r="J40" s="2"/>
      <c r="K40" s="2"/>
      <c r="L40" s="2"/>
      <c r="M40" s="2"/>
      <c r="N40" s="2"/>
    </row>
    <row r="41" spans="1:14" ht="12.75" customHeight="1">
      <c r="A41" s="205">
        <v>-7</v>
      </c>
      <c r="B41" s="196"/>
      <c r="C41" s="206">
        <v>-14</v>
      </c>
      <c r="D41" s="212"/>
      <c r="E41" s="213">
        <v>18</v>
      </c>
      <c r="F41" s="481" t="s">
        <v>560</v>
      </c>
      <c r="G41" s="481"/>
      <c r="H41" s="493"/>
      <c r="I41" s="493"/>
      <c r="J41" s="483" t="s">
        <v>552</v>
      </c>
      <c r="K41" s="483"/>
      <c r="L41" s="2"/>
      <c r="M41" s="2"/>
      <c r="N41" s="2"/>
    </row>
    <row r="42" spans="1:14" ht="12.75" customHeight="1">
      <c r="A42" s="208"/>
      <c r="B42" s="30"/>
      <c r="C42" s="209"/>
      <c r="D42" s="489"/>
      <c r="E42" s="489"/>
      <c r="F42" s="491"/>
      <c r="G42" s="491"/>
      <c r="H42" s="10"/>
      <c r="I42" s="211">
        <v>25</v>
      </c>
      <c r="J42" s="494" t="s">
        <v>561</v>
      </c>
      <c r="K42" s="494"/>
      <c r="L42" s="2"/>
      <c r="M42" s="2"/>
      <c r="N42" s="2"/>
    </row>
    <row r="43" spans="1:14" ht="12.75" customHeight="1">
      <c r="A43" s="205">
        <v>-8</v>
      </c>
      <c r="B43" s="196"/>
      <c r="C43" s="210">
        <v>10</v>
      </c>
      <c r="D43" s="214"/>
      <c r="E43" s="215"/>
      <c r="F43" s="488"/>
      <c r="G43" s="488"/>
      <c r="H43" s="495" t="s">
        <v>559</v>
      </c>
      <c r="I43" s="495"/>
      <c r="J43" s="493"/>
      <c r="K43" s="493"/>
      <c r="L43" s="2"/>
      <c r="M43" s="2"/>
      <c r="N43" s="2"/>
    </row>
    <row r="44" spans="1:14" ht="12.75" customHeight="1">
      <c r="A44" s="208"/>
      <c r="B44" s="2"/>
      <c r="C44" s="18"/>
      <c r="D44" s="488"/>
      <c r="E44" s="488"/>
      <c r="F44" s="496">
        <v>-24</v>
      </c>
      <c r="G44" s="496"/>
      <c r="H44" s="497"/>
      <c r="I44" s="497"/>
      <c r="J44" s="498" t="s">
        <v>548</v>
      </c>
      <c r="K44" s="499"/>
      <c r="L44" s="486" t="s">
        <v>300</v>
      </c>
      <c r="M44" s="486"/>
      <c r="N44" s="204"/>
    </row>
    <row r="45" spans="1:14" ht="12.75" customHeight="1">
      <c r="A45" s="205">
        <v>-1</v>
      </c>
      <c r="B45" s="196"/>
      <c r="C45" s="18"/>
      <c r="D45" s="13"/>
      <c r="E45" s="216"/>
      <c r="F45" s="2"/>
      <c r="G45" s="2"/>
      <c r="H45" s="490" t="s">
        <v>548</v>
      </c>
      <c r="I45" s="490"/>
      <c r="J45" s="498" t="s">
        <v>562</v>
      </c>
      <c r="K45" s="499"/>
      <c r="L45" s="503"/>
      <c r="M45" s="503"/>
      <c r="N45" s="2"/>
    </row>
    <row r="46" spans="1:14" ht="12.75" customHeight="1">
      <c r="A46" s="208"/>
      <c r="B46" s="30"/>
      <c r="C46" s="217">
        <v>11</v>
      </c>
      <c r="D46" s="419"/>
      <c r="E46" s="419"/>
      <c r="F46" s="2"/>
      <c r="G46" s="218">
        <v>-23</v>
      </c>
      <c r="H46" s="504"/>
      <c r="I46" s="504"/>
      <c r="J46" s="505"/>
      <c r="K46" s="505"/>
      <c r="L46" s="219"/>
      <c r="M46" s="220"/>
      <c r="N46" s="2"/>
    </row>
    <row r="47" spans="1:14" ht="12.75" customHeight="1">
      <c r="A47" s="205">
        <v>-2</v>
      </c>
      <c r="B47" s="506"/>
      <c r="C47" s="506"/>
      <c r="D47" s="221"/>
      <c r="E47" s="194">
        <v>19</v>
      </c>
      <c r="F47" s="488"/>
      <c r="G47" s="488"/>
      <c r="H47" s="10"/>
      <c r="I47" s="27"/>
      <c r="J47" s="481" t="s">
        <v>548</v>
      </c>
      <c r="K47" s="481"/>
      <c r="L47" s="222"/>
      <c r="M47" s="2"/>
      <c r="N47" s="2"/>
    </row>
    <row r="48" spans="1:14" ht="12.75" customHeight="1">
      <c r="A48" s="208"/>
      <c r="B48" s="10"/>
      <c r="C48" s="223">
        <v>-15</v>
      </c>
      <c r="D48" s="500"/>
      <c r="E48" s="500"/>
      <c r="F48" s="337"/>
      <c r="G48" s="337"/>
      <c r="H48" s="10"/>
      <c r="I48" s="211">
        <v>26</v>
      </c>
      <c r="J48" s="491"/>
      <c r="K48" s="491"/>
      <c r="L48" s="2"/>
      <c r="M48" s="2"/>
      <c r="N48" s="2"/>
    </row>
    <row r="49" spans="1:14" ht="12.75" customHeight="1">
      <c r="A49" s="205">
        <v>-3</v>
      </c>
      <c r="B49" s="488"/>
      <c r="C49" s="488"/>
      <c r="D49" s="507"/>
      <c r="E49" s="507"/>
      <c r="F49" s="10"/>
      <c r="G49" s="15"/>
      <c r="H49" s="481"/>
      <c r="I49" s="481"/>
      <c r="J49" s="336"/>
      <c r="K49" s="336"/>
      <c r="L49" s="2"/>
      <c r="M49" s="2"/>
      <c r="N49" s="2"/>
    </row>
    <row r="50" spans="1:14" ht="12.75" customHeight="1">
      <c r="A50" s="208"/>
      <c r="B50" s="30"/>
      <c r="C50" s="217">
        <v>12</v>
      </c>
      <c r="D50" s="196"/>
      <c r="E50" s="216"/>
      <c r="F50" s="10"/>
      <c r="G50" s="211">
        <v>22</v>
      </c>
      <c r="H50" s="508"/>
      <c r="I50" s="509"/>
      <c r="J50" s="2"/>
      <c r="K50" s="2"/>
      <c r="L50" s="2"/>
      <c r="M50" s="2"/>
      <c r="N50" s="2"/>
    </row>
    <row r="51" spans="1:14" ht="12.75" customHeight="1">
      <c r="A51" s="205">
        <v>-4</v>
      </c>
      <c r="B51" s="506"/>
      <c r="C51" s="506"/>
      <c r="D51" s="214"/>
      <c r="E51" s="213">
        <v>20</v>
      </c>
      <c r="F51" s="481"/>
      <c r="G51" s="481"/>
      <c r="H51" s="336"/>
      <c r="I51" s="336"/>
      <c r="J51" s="2"/>
      <c r="K51" s="2"/>
      <c r="L51" s="2"/>
      <c r="M51" s="2"/>
      <c r="N51" s="2"/>
    </row>
    <row r="52" spans="1:14" ht="12.75" customHeight="1">
      <c r="A52" s="208"/>
      <c r="B52" s="26"/>
      <c r="C52" s="223">
        <v>-16</v>
      </c>
      <c r="D52" s="512"/>
      <c r="E52" s="512"/>
      <c r="F52" s="491"/>
      <c r="G52" s="491"/>
      <c r="H52" s="2"/>
      <c r="I52" s="2"/>
      <c r="J52" s="2"/>
      <c r="K52" s="2"/>
      <c r="L52" s="2"/>
      <c r="M52" s="2"/>
      <c r="N52" s="2"/>
    </row>
    <row r="53" spans="1:14" ht="12.75" customHeight="1">
      <c r="A53" s="208"/>
      <c r="B53" s="488"/>
      <c r="C53" s="488"/>
      <c r="D53" s="513"/>
      <c r="E53" s="513"/>
      <c r="F53" s="488"/>
      <c r="G53" s="488"/>
      <c r="H53" s="2"/>
      <c r="I53" s="2"/>
      <c r="J53" s="2"/>
      <c r="K53" s="2"/>
      <c r="L53" s="2"/>
      <c r="M53" s="2"/>
      <c r="N53" s="2"/>
    </row>
    <row r="54" spans="1:14" ht="10.5" customHeight="1">
      <c r="A54" s="2"/>
      <c r="B54" s="10"/>
      <c r="C54" s="29"/>
      <c r="D54" s="419"/>
      <c r="E54" s="419"/>
      <c r="F54" s="336"/>
      <c r="G54" s="336"/>
      <c r="H54" s="10"/>
      <c r="I54" s="26"/>
      <c r="J54" s="10"/>
      <c r="K54" s="10"/>
      <c r="L54" s="10"/>
      <c r="M54" s="2"/>
      <c r="N54" s="2"/>
    </row>
    <row r="55" spans="1:14" ht="10.5" customHeight="1">
      <c r="A55" s="195"/>
      <c r="B55" s="187"/>
      <c r="C55" s="187"/>
      <c r="D55" s="224"/>
      <c r="E55" s="225"/>
      <c r="F55" s="226"/>
      <c r="G55" s="226"/>
      <c r="H55" s="187"/>
      <c r="I55" s="187"/>
      <c r="J55" s="187"/>
      <c r="K55" s="187"/>
      <c r="L55" s="187"/>
      <c r="M55" s="195"/>
      <c r="N55" s="195"/>
    </row>
    <row r="56" spans="1:14" ht="10.5" customHeight="1">
      <c r="A56" s="227"/>
      <c r="B56" s="187"/>
      <c r="C56" s="510"/>
      <c r="D56" s="510"/>
      <c r="E56" s="225"/>
      <c r="F56" s="226"/>
      <c r="G56" s="226"/>
      <c r="H56" s="228"/>
      <c r="I56" s="187"/>
      <c r="J56" s="187"/>
      <c r="K56" s="187"/>
      <c r="L56" s="187"/>
      <c r="M56" s="195"/>
      <c r="N56" s="195"/>
    </row>
    <row r="57" spans="1:14" s="231" customFormat="1" ht="15.75" customHeight="1">
      <c r="A57" s="229"/>
      <c r="B57" s="230" t="s">
        <v>542</v>
      </c>
      <c r="C57" s="510"/>
      <c r="D57" s="510"/>
      <c r="E57" s="230" t="s">
        <v>302</v>
      </c>
      <c r="F57" s="230"/>
      <c r="G57" s="230"/>
      <c r="H57" s="484" t="s">
        <v>304</v>
      </c>
      <c r="I57" s="484"/>
      <c r="J57" s="230"/>
      <c r="K57" s="511" t="s">
        <v>543</v>
      </c>
      <c r="L57" s="511"/>
      <c r="M57" s="230"/>
      <c r="N57" s="230"/>
    </row>
    <row r="58" spans="1:14" s="235" customFormat="1" ht="12" customHeight="1">
      <c r="A58" s="229"/>
      <c r="B58" s="232"/>
      <c r="C58" s="229"/>
      <c r="D58" s="195"/>
      <c r="E58" s="195"/>
      <c r="F58" s="195"/>
      <c r="G58" s="195"/>
      <c r="H58" s="233"/>
      <c r="I58" s="229"/>
      <c r="J58" s="229"/>
      <c r="K58" s="234"/>
      <c r="L58" s="195"/>
      <c r="M58" s="195"/>
      <c r="N58" s="195"/>
    </row>
    <row r="59" spans="1:14" ht="10.5" customHeight="1">
      <c r="A59" s="227"/>
      <c r="B59" s="187"/>
      <c r="C59" s="228"/>
      <c r="D59" s="187"/>
      <c r="E59" s="226"/>
      <c r="F59" s="187"/>
      <c r="G59" s="187"/>
      <c r="H59" s="228"/>
      <c r="I59" s="226"/>
      <c r="J59" s="228"/>
      <c r="K59" s="236"/>
      <c r="L59" s="237"/>
      <c r="M59" s="195"/>
      <c r="N59" s="195"/>
    </row>
    <row r="60" spans="1:14" ht="10.5" customHeight="1">
      <c r="A60" s="227"/>
      <c r="B60" s="187"/>
      <c r="C60" s="187"/>
      <c r="D60" s="198"/>
      <c r="E60" s="198"/>
      <c r="F60" s="203"/>
      <c r="G60" s="203"/>
      <c r="H60" s="228"/>
      <c r="I60" s="187"/>
      <c r="J60" s="187"/>
      <c r="K60" s="236"/>
      <c r="L60" s="237"/>
      <c r="M60" s="195"/>
      <c r="N60" s="195"/>
    </row>
    <row r="61" spans="1:14" ht="10.5" customHeight="1">
      <c r="A61" s="227"/>
      <c r="B61" s="187"/>
      <c r="C61" s="228"/>
      <c r="D61" s="187"/>
      <c r="E61" s="187"/>
      <c r="F61" s="187"/>
      <c r="G61" s="226"/>
      <c r="H61" s="228"/>
      <c r="I61" s="226"/>
      <c r="J61" s="228"/>
      <c r="K61" s="187"/>
      <c r="L61" s="187"/>
      <c r="M61" s="195"/>
      <c r="N61" s="195"/>
    </row>
    <row r="62" spans="1:14" ht="10.5" customHeight="1">
      <c r="A62" s="227"/>
      <c r="B62" s="187"/>
      <c r="C62" s="187"/>
      <c r="D62" s="119"/>
      <c r="E62" s="119"/>
      <c r="F62" s="187"/>
      <c r="G62" s="226"/>
      <c r="H62" s="228"/>
      <c r="I62" s="187"/>
      <c r="J62" s="187"/>
      <c r="K62" s="203"/>
      <c r="L62" s="19"/>
      <c r="M62" s="238"/>
      <c r="N62" s="238"/>
    </row>
    <row r="63" spans="1:14" ht="10.5" customHeight="1">
      <c r="A63" s="239"/>
      <c r="B63" s="187"/>
      <c r="C63" s="198"/>
      <c r="D63" s="187"/>
      <c r="E63" s="198"/>
      <c r="F63" s="187"/>
      <c r="G63" s="226"/>
      <c r="H63" s="228"/>
      <c r="I63" s="226"/>
      <c r="J63" s="228"/>
      <c r="K63" s="236"/>
      <c r="L63" s="237"/>
      <c r="M63" s="238"/>
      <c r="N63" s="238"/>
    </row>
    <row r="64" spans="1:14" ht="10.5" customHeight="1">
      <c r="A64" s="227"/>
      <c r="B64" s="187"/>
      <c r="C64" s="187"/>
      <c r="D64" s="187"/>
      <c r="E64" s="198"/>
      <c r="F64" s="187"/>
      <c r="G64" s="226"/>
      <c r="H64" s="228"/>
      <c r="I64" s="187"/>
      <c r="J64" s="187"/>
      <c r="K64" s="236"/>
      <c r="L64" s="237"/>
      <c r="M64" s="238"/>
      <c r="N64" s="238"/>
    </row>
    <row r="65" spans="1:14" ht="10.5" customHeight="1">
      <c r="A65" s="227"/>
      <c r="B65" s="187"/>
      <c r="C65" s="228"/>
      <c r="D65" s="187"/>
      <c r="E65" s="187"/>
      <c r="F65" s="187"/>
      <c r="G65" s="226"/>
      <c r="H65" s="228"/>
      <c r="I65" s="226"/>
      <c r="J65" s="228"/>
      <c r="K65" s="187"/>
      <c r="L65" s="187"/>
      <c r="M65" s="187"/>
      <c r="N65" s="238"/>
    </row>
    <row r="66" spans="1:14" ht="10.5" customHeight="1">
      <c r="A66" s="227"/>
      <c r="B66" s="187"/>
      <c r="C66" s="187"/>
      <c r="D66" s="119"/>
      <c r="E66" s="119"/>
      <c r="F66" s="187"/>
      <c r="G66" s="226"/>
      <c r="H66" s="228"/>
      <c r="I66" s="187"/>
      <c r="J66" s="187"/>
      <c r="K66" s="240"/>
      <c r="L66" s="241"/>
      <c r="M66" s="238"/>
      <c r="N66" s="238"/>
    </row>
    <row r="67" spans="1:14" ht="10.5" customHeight="1">
      <c r="A67" s="227"/>
      <c r="B67" s="187"/>
      <c r="C67" s="228"/>
      <c r="D67" s="187"/>
      <c r="E67" s="226"/>
      <c r="F67" s="187"/>
      <c r="G67" s="187"/>
      <c r="H67" s="228"/>
      <c r="I67" s="226"/>
      <c r="J67" s="228"/>
      <c r="K67" s="236"/>
      <c r="L67" s="237"/>
      <c r="M67" s="238"/>
      <c r="N67" s="238"/>
    </row>
    <row r="68" spans="1:14" ht="10.5" customHeight="1">
      <c r="A68" s="227"/>
      <c r="B68" s="187"/>
      <c r="C68" s="187"/>
      <c r="D68" s="187"/>
      <c r="E68" s="198"/>
      <c r="F68" s="108"/>
      <c r="G68" s="242"/>
      <c r="H68" s="228"/>
      <c r="I68" s="187"/>
      <c r="J68" s="187"/>
      <c r="K68" s="236"/>
      <c r="L68" s="237"/>
      <c r="M68" s="238"/>
      <c r="N68" s="238"/>
    </row>
    <row r="69" spans="1:14" ht="10.5" customHeight="1">
      <c r="A69" s="227"/>
      <c r="B69" s="187"/>
      <c r="C69" s="228"/>
      <c r="D69" s="187"/>
      <c r="E69" s="187"/>
      <c r="F69" s="187"/>
      <c r="G69" s="187"/>
      <c r="H69" s="228"/>
      <c r="I69" s="226"/>
      <c r="J69" s="228"/>
      <c r="K69" s="187"/>
      <c r="L69" s="187"/>
      <c r="M69" s="238"/>
      <c r="N69" s="238"/>
    </row>
    <row r="70" spans="1:14" ht="10.5" customHeight="1">
      <c r="A70" s="227"/>
      <c r="B70" s="187"/>
      <c r="C70" s="187"/>
      <c r="D70" s="119"/>
      <c r="E70" s="119"/>
      <c r="F70" s="187"/>
      <c r="G70" s="187"/>
      <c r="H70" s="228"/>
      <c r="I70" s="187"/>
      <c r="J70" s="187"/>
      <c r="K70" s="180"/>
      <c r="L70" s="180"/>
      <c r="M70" s="238"/>
      <c r="N70" s="238"/>
    </row>
    <row r="71" spans="1:14" ht="10.5" customHeight="1">
      <c r="A71" s="195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238"/>
      <c r="N71" s="238"/>
    </row>
    <row r="72" spans="1:14" ht="10.5" customHeight="1">
      <c r="A72" s="195"/>
      <c r="B72" s="195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</row>
    <row r="73" spans="1:14" ht="10.5" customHeight="1">
      <c r="A73" s="238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</row>
    <row r="74" spans="2:14" ht="12.75">
      <c r="B74" s="243"/>
      <c r="C74" s="226"/>
      <c r="D74" s="187"/>
      <c r="E74" s="226"/>
      <c r="F74" s="226"/>
      <c r="G74" s="187"/>
      <c r="H74" s="187"/>
      <c r="I74" s="226"/>
      <c r="J74" s="226"/>
      <c r="K74" s="226"/>
      <c r="L74" s="226"/>
      <c r="M74" s="243"/>
      <c r="N74" s="243"/>
    </row>
    <row r="75" spans="2:14" ht="12.75"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</row>
    <row r="76" spans="2:14" ht="12.75"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</row>
  </sheetData>
  <sheetProtection/>
  <mergeCells count="93">
    <mergeCell ref="H57:I57"/>
    <mergeCell ref="K57:L57"/>
    <mergeCell ref="B53:C53"/>
    <mergeCell ref="D53:E53"/>
    <mergeCell ref="F53:G53"/>
    <mergeCell ref="D54:E54"/>
    <mergeCell ref="F54:G54"/>
    <mergeCell ref="C56:D57"/>
    <mergeCell ref="H50:I50"/>
    <mergeCell ref="B51:C51"/>
    <mergeCell ref="F51:G51"/>
    <mergeCell ref="H51:I51"/>
    <mergeCell ref="D52:E52"/>
    <mergeCell ref="F52:G52"/>
    <mergeCell ref="D48:E48"/>
    <mergeCell ref="F48:G48"/>
    <mergeCell ref="J48:K48"/>
    <mergeCell ref="B49:C49"/>
    <mergeCell ref="D49:E49"/>
    <mergeCell ref="H49:I49"/>
    <mergeCell ref="J49:K49"/>
    <mergeCell ref="L44:M44"/>
    <mergeCell ref="D46:E46"/>
    <mergeCell ref="H46:I46"/>
    <mergeCell ref="J46:K46"/>
    <mergeCell ref="B47:C47"/>
    <mergeCell ref="F47:G47"/>
    <mergeCell ref="J47:K47"/>
    <mergeCell ref="H45:I45"/>
    <mergeCell ref="J45:K45"/>
    <mergeCell ref="L45:M45"/>
    <mergeCell ref="J41:K41"/>
    <mergeCell ref="D42:E42"/>
    <mergeCell ref="F42:G42"/>
    <mergeCell ref="J42:K42"/>
    <mergeCell ref="F43:G43"/>
    <mergeCell ref="H43:I43"/>
    <mergeCell ref="J43:K43"/>
    <mergeCell ref="F41:G41"/>
    <mergeCell ref="H41:I41"/>
    <mergeCell ref="D44:E44"/>
    <mergeCell ref="F44:G44"/>
    <mergeCell ref="H44:I44"/>
    <mergeCell ref="J44:K44"/>
    <mergeCell ref="D38:E38"/>
    <mergeCell ref="F38:G38"/>
    <mergeCell ref="H39:I39"/>
    <mergeCell ref="D40:E40"/>
    <mergeCell ref="H40:I40"/>
    <mergeCell ref="F37:G37"/>
    <mergeCell ref="J27:K27"/>
    <mergeCell ref="J28:K28"/>
    <mergeCell ref="F29:G29"/>
    <mergeCell ref="D30:E30"/>
    <mergeCell ref="F30:G30"/>
    <mergeCell ref="H31:I31"/>
    <mergeCell ref="D32:E32"/>
    <mergeCell ref="H32:I32"/>
    <mergeCell ref="D34:E34"/>
    <mergeCell ref="F34:G34"/>
    <mergeCell ref="D36:E36"/>
    <mergeCell ref="D26:E26"/>
    <mergeCell ref="F26:G26"/>
    <mergeCell ref="F18:G18"/>
    <mergeCell ref="H19:K19"/>
    <mergeCell ref="L19:M19"/>
    <mergeCell ref="D20:E20"/>
    <mergeCell ref="I20:J20"/>
    <mergeCell ref="L20:M20"/>
    <mergeCell ref="D22:E22"/>
    <mergeCell ref="F22:G22"/>
    <mergeCell ref="H23:I23"/>
    <mergeCell ref="H24:I24"/>
    <mergeCell ref="F25:G25"/>
    <mergeCell ref="O6:P6"/>
    <mergeCell ref="H16:I16"/>
    <mergeCell ref="D8:E8"/>
    <mergeCell ref="H8:I8"/>
    <mergeCell ref="K8:M8"/>
    <mergeCell ref="F9:G9"/>
    <mergeCell ref="K9:M9"/>
    <mergeCell ref="D10:E10"/>
    <mergeCell ref="F10:G10"/>
    <mergeCell ref="D12:E12"/>
    <mergeCell ref="J12:K12"/>
    <mergeCell ref="D14:E14"/>
    <mergeCell ref="F14:G14"/>
    <mergeCell ref="H15:I15"/>
    <mergeCell ref="H7:I7"/>
    <mergeCell ref="C1:M1"/>
    <mergeCell ref="C2:M2"/>
    <mergeCell ref="D4:E4"/>
    <mergeCell ref="F6:G6"/>
  </mergeCells>
  <printOptions/>
  <pageMargins left="0.15763888888888888" right="0.15763888888888888" top="0.19652777777777777" bottom="0.19652777777777777" header="0.5118055555555556" footer="0.5118055555555556"/>
  <pageSetup horizontalDpi="300" verticalDpi="3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1">
      <selection activeCell="X12" sqref="X12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0.00390625" style="13" customWidth="1"/>
    <col min="15" max="15" width="10.42187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3" t="s">
        <v>564</v>
      </c>
      <c r="D3" s="104"/>
      <c r="E3" s="104"/>
      <c r="F3" s="104"/>
      <c r="G3" s="104"/>
      <c r="H3" s="104"/>
      <c r="I3" s="104"/>
      <c r="J3" s="104"/>
      <c r="K3" s="104" t="s">
        <v>386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387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/>
      <c r="E5" s="403"/>
      <c r="F5" s="403"/>
      <c r="G5" s="403"/>
      <c r="N5" s="130" t="s">
        <v>345</v>
      </c>
      <c r="O5" s="403"/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514" t="s">
        <v>393</v>
      </c>
      <c r="D8" s="516" t="s">
        <v>392</v>
      </c>
      <c r="E8" s="83"/>
      <c r="F8" s="84" t="s">
        <v>49</v>
      </c>
      <c r="G8" s="84" t="s">
        <v>49</v>
      </c>
      <c r="H8" s="84" t="s">
        <v>49</v>
      </c>
      <c r="I8" s="427" t="s">
        <v>36</v>
      </c>
      <c r="J8" s="398"/>
      <c r="K8" s="399" t="s">
        <v>210</v>
      </c>
      <c r="M8" s="426" t="s">
        <v>213</v>
      </c>
      <c r="N8" s="514" t="s">
        <v>409</v>
      </c>
      <c r="O8" s="516" t="s">
        <v>331</v>
      </c>
      <c r="P8" s="83"/>
      <c r="Q8" s="84" t="s">
        <v>49</v>
      </c>
      <c r="R8" s="84" t="s">
        <v>5</v>
      </c>
      <c r="S8" s="84" t="s">
        <v>49</v>
      </c>
      <c r="T8" s="427" t="s">
        <v>16</v>
      </c>
      <c r="U8" s="404"/>
      <c r="V8" s="399" t="s">
        <v>212</v>
      </c>
    </row>
    <row r="9" spans="2:22" ht="15" customHeight="1">
      <c r="B9" s="426"/>
      <c r="C9" s="518"/>
      <c r="D9" s="517"/>
      <c r="E9" s="86"/>
      <c r="F9" s="79" t="s">
        <v>333</v>
      </c>
      <c r="G9" s="79" t="s">
        <v>372</v>
      </c>
      <c r="H9" s="79" t="s">
        <v>333</v>
      </c>
      <c r="I9" s="427"/>
      <c r="J9" s="398"/>
      <c r="K9" s="399"/>
      <c r="M9" s="426"/>
      <c r="N9" s="515"/>
      <c r="O9" s="517"/>
      <c r="P9" s="86"/>
      <c r="Q9" s="79" t="s">
        <v>372</v>
      </c>
      <c r="R9" s="79" t="s">
        <v>377</v>
      </c>
      <c r="S9" s="79" t="s">
        <v>359</v>
      </c>
      <c r="T9" s="427"/>
      <c r="U9" s="404"/>
      <c r="V9" s="399"/>
    </row>
    <row r="10" spans="2:22" ht="15" customHeight="1">
      <c r="B10" s="426" t="s">
        <v>218</v>
      </c>
      <c r="C10" s="514" t="s">
        <v>396</v>
      </c>
      <c r="D10" s="516" t="s">
        <v>392</v>
      </c>
      <c r="E10" s="84" t="s">
        <v>5</v>
      </c>
      <c r="F10" s="83"/>
      <c r="G10" s="84" t="s">
        <v>5</v>
      </c>
      <c r="H10" s="84" t="s">
        <v>49</v>
      </c>
      <c r="I10" s="427" t="s">
        <v>26</v>
      </c>
      <c r="J10" s="398"/>
      <c r="K10" s="405" t="s">
        <v>221</v>
      </c>
      <c r="M10" s="426" t="s">
        <v>218</v>
      </c>
      <c r="N10" s="514" t="s">
        <v>388</v>
      </c>
      <c r="O10" s="516" t="s">
        <v>389</v>
      </c>
      <c r="P10" s="84" t="s">
        <v>5</v>
      </c>
      <c r="Q10" s="83"/>
      <c r="R10" s="84" t="s">
        <v>5</v>
      </c>
      <c r="S10" s="84" t="s">
        <v>5</v>
      </c>
      <c r="T10" s="427" t="s">
        <v>29</v>
      </c>
      <c r="U10" s="404"/>
      <c r="V10" s="405" t="s">
        <v>228</v>
      </c>
    </row>
    <row r="11" spans="2:22" ht="15" customHeight="1">
      <c r="B11" s="426"/>
      <c r="C11" s="518"/>
      <c r="D11" s="517"/>
      <c r="E11" s="79" t="s">
        <v>334</v>
      </c>
      <c r="F11" s="86"/>
      <c r="G11" s="79" t="s">
        <v>334</v>
      </c>
      <c r="H11" s="79" t="s">
        <v>359</v>
      </c>
      <c r="I11" s="427"/>
      <c r="J11" s="398"/>
      <c r="K11" s="405"/>
      <c r="M11" s="426"/>
      <c r="N11" s="515"/>
      <c r="O11" s="517"/>
      <c r="P11" s="79" t="s">
        <v>377</v>
      </c>
      <c r="Q11" s="86"/>
      <c r="R11" s="79" t="s">
        <v>377</v>
      </c>
      <c r="S11" s="79" t="s">
        <v>365</v>
      </c>
      <c r="T11" s="427"/>
      <c r="U11" s="404"/>
      <c r="V11" s="405"/>
    </row>
    <row r="12" spans="2:22" ht="15" customHeight="1">
      <c r="B12" s="426" t="s">
        <v>224</v>
      </c>
      <c r="C12" s="514" t="s">
        <v>399</v>
      </c>
      <c r="D12" s="516" t="s">
        <v>332</v>
      </c>
      <c r="E12" s="84" t="s">
        <v>5</v>
      </c>
      <c r="F12" s="84" t="s">
        <v>49</v>
      </c>
      <c r="G12" s="83"/>
      <c r="H12" s="84" t="s">
        <v>49</v>
      </c>
      <c r="I12" s="427" t="s">
        <v>16</v>
      </c>
      <c r="J12" s="398"/>
      <c r="K12" s="399" t="s">
        <v>212</v>
      </c>
      <c r="M12" s="426" t="s">
        <v>224</v>
      </c>
      <c r="N12" s="514" t="s">
        <v>401</v>
      </c>
      <c r="O12" s="516" t="s">
        <v>402</v>
      </c>
      <c r="P12" s="84" t="s">
        <v>49</v>
      </c>
      <c r="Q12" s="84" t="s">
        <v>49</v>
      </c>
      <c r="R12" s="83"/>
      <c r="S12" s="84" t="s">
        <v>49</v>
      </c>
      <c r="T12" s="427" t="s">
        <v>36</v>
      </c>
      <c r="U12" s="404"/>
      <c r="V12" s="399" t="s">
        <v>210</v>
      </c>
    </row>
    <row r="13" spans="2:22" ht="15" customHeight="1">
      <c r="B13" s="426"/>
      <c r="C13" s="518"/>
      <c r="D13" s="517"/>
      <c r="E13" s="79" t="s">
        <v>377</v>
      </c>
      <c r="F13" s="79" t="s">
        <v>333</v>
      </c>
      <c r="G13" s="86"/>
      <c r="H13" s="79" t="s">
        <v>333</v>
      </c>
      <c r="I13" s="427"/>
      <c r="J13" s="398"/>
      <c r="K13" s="399"/>
      <c r="M13" s="426"/>
      <c r="N13" s="515"/>
      <c r="O13" s="517"/>
      <c r="P13" s="79" t="s">
        <v>565</v>
      </c>
      <c r="Q13" s="79" t="s">
        <v>372</v>
      </c>
      <c r="R13" s="86"/>
      <c r="S13" s="79" t="s">
        <v>359</v>
      </c>
      <c r="T13" s="427"/>
      <c r="U13" s="404"/>
      <c r="V13" s="399"/>
    </row>
    <row r="14" spans="2:22" ht="15" customHeight="1" thickBot="1">
      <c r="B14" s="428" t="s">
        <v>230</v>
      </c>
      <c r="C14" s="514" t="s">
        <v>408</v>
      </c>
      <c r="D14" s="516" t="s">
        <v>392</v>
      </c>
      <c r="E14" s="84" t="s">
        <v>5</v>
      </c>
      <c r="F14" s="84" t="s">
        <v>5</v>
      </c>
      <c r="G14" s="84" t="s">
        <v>5</v>
      </c>
      <c r="H14" s="83"/>
      <c r="I14" s="413" t="s">
        <v>29</v>
      </c>
      <c r="J14" s="408"/>
      <c r="K14" s="409" t="s">
        <v>228</v>
      </c>
      <c r="M14" s="428" t="s">
        <v>230</v>
      </c>
      <c r="N14" s="514" t="s">
        <v>406</v>
      </c>
      <c r="O14" s="516" t="s">
        <v>332</v>
      </c>
      <c r="P14" s="84" t="s">
        <v>5</v>
      </c>
      <c r="Q14" s="84" t="s">
        <v>49</v>
      </c>
      <c r="R14" s="84" t="s">
        <v>5</v>
      </c>
      <c r="S14" s="83"/>
      <c r="T14" s="413" t="s">
        <v>26</v>
      </c>
      <c r="U14" s="410"/>
      <c r="V14" s="409" t="s">
        <v>221</v>
      </c>
    </row>
    <row r="15" spans="2:22" ht="15" customHeight="1" thickBot="1">
      <c r="B15" s="428"/>
      <c r="C15" s="519"/>
      <c r="D15" s="520"/>
      <c r="E15" s="93" t="s">
        <v>334</v>
      </c>
      <c r="F15" s="93" t="s">
        <v>365</v>
      </c>
      <c r="G15" s="93" t="s">
        <v>334</v>
      </c>
      <c r="H15" s="94"/>
      <c r="I15" s="413"/>
      <c r="J15" s="408"/>
      <c r="K15" s="409"/>
      <c r="M15" s="428"/>
      <c r="N15" s="521"/>
      <c r="O15" s="520"/>
      <c r="P15" s="93" t="s">
        <v>365</v>
      </c>
      <c r="Q15" s="93" t="s">
        <v>359</v>
      </c>
      <c r="R15" s="93" t="s">
        <v>365</v>
      </c>
      <c r="S15" s="94"/>
      <c r="T15" s="413"/>
      <c r="U15" s="410"/>
      <c r="V15" s="409"/>
    </row>
    <row r="16" ht="24" customHeight="1"/>
    <row r="17" spans="3:18" ht="16.5" thickBot="1">
      <c r="C17" s="130" t="s">
        <v>345</v>
      </c>
      <c r="D17" s="403" t="s">
        <v>566</v>
      </c>
      <c r="E17" s="403"/>
      <c r="F17" s="403"/>
      <c r="G17" s="403"/>
      <c r="N17" s="130"/>
      <c r="O17" s="403"/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514" t="s">
        <v>393</v>
      </c>
      <c r="D20" s="516" t="s">
        <v>392</v>
      </c>
      <c r="E20" s="83"/>
      <c r="F20" s="84" t="s">
        <v>5</v>
      </c>
      <c r="G20" s="84"/>
      <c r="H20" s="84"/>
      <c r="I20" s="427" t="s">
        <v>5</v>
      </c>
      <c r="J20" s="412"/>
      <c r="K20" s="399" t="s">
        <v>212</v>
      </c>
      <c r="M20" s="426" t="s">
        <v>213</v>
      </c>
      <c r="N20" s="246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515"/>
      <c r="D21" s="517"/>
      <c r="E21" s="86"/>
      <c r="F21" s="79" t="s">
        <v>365</v>
      </c>
      <c r="G21" s="79"/>
      <c r="H21" s="79"/>
      <c r="I21" s="427"/>
      <c r="J21" s="412"/>
      <c r="K21" s="399"/>
      <c r="M21" s="426"/>
      <c r="N21" s="247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514" t="s">
        <v>401</v>
      </c>
      <c r="D22" s="516" t="s">
        <v>402</v>
      </c>
      <c r="E22" s="84" t="s">
        <v>49</v>
      </c>
      <c r="F22" s="83"/>
      <c r="G22" s="84"/>
      <c r="H22" s="84"/>
      <c r="I22" s="427" t="s">
        <v>49</v>
      </c>
      <c r="J22" s="412"/>
      <c r="K22" s="405" t="s">
        <v>210</v>
      </c>
      <c r="M22" s="426" t="s">
        <v>218</v>
      </c>
      <c r="N22" s="246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515"/>
      <c r="D23" s="517"/>
      <c r="E23" s="79" t="s">
        <v>359</v>
      </c>
      <c r="F23" s="86"/>
      <c r="G23" s="79"/>
      <c r="H23" s="79"/>
      <c r="I23" s="427"/>
      <c r="J23" s="412"/>
      <c r="K23" s="405"/>
      <c r="M23" s="426"/>
      <c r="N23" s="247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514" t="s">
        <v>399</v>
      </c>
      <c r="D24" s="516" t="s">
        <v>332</v>
      </c>
      <c r="E24" s="84"/>
      <c r="F24" s="84"/>
      <c r="G24" s="95"/>
      <c r="H24" s="84" t="s">
        <v>5</v>
      </c>
      <c r="I24" s="427" t="s">
        <v>5</v>
      </c>
      <c r="J24" s="412"/>
      <c r="K24" s="399" t="s">
        <v>228</v>
      </c>
      <c r="M24" s="426" t="s">
        <v>224</v>
      </c>
      <c r="N24" s="246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515"/>
      <c r="D25" s="517"/>
      <c r="E25" s="79"/>
      <c r="F25" s="79"/>
      <c r="G25" s="96"/>
      <c r="H25" s="79" t="s">
        <v>334</v>
      </c>
      <c r="I25" s="427"/>
      <c r="J25" s="412"/>
      <c r="K25" s="399"/>
      <c r="M25" s="426"/>
      <c r="N25" s="247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514" t="s">
        <v>409</v>
      </c>
      <c r="D26" s="516" t="s">
        <v>331</v>
      </c>
      <c r="E26" s="84"/>
      <c r="F26" s="84"/>
      <c r="G26" s="84" t="s">
        <v>49</v>
      </c>
      <c r="H26" s="83"/>
      <c r="I26" s="413" t="s">
        <v>49</v>
      </c>
      <c r="J26" s="413"/>
      <c r="K26" s="414" t="s">
        <v>221</v>
      </c>
      <c r="M26" s="428" t="s">
        <v>230</v>
      </c>
      <c r="N26" s="246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521"/>
      <c r="D27" s="520"/>
      <c r="E27" s="93"/>
      <c r="F27" s="93"/>
      <c r="G27" s="93" t="s">
        <v>333</v>
      </c>
      <c r="H27" s="94"/>
      <c r="I27" s="413"/>
      <c r="J27" s="413"/>
      <c r="K27" s="414"/>
      <c r="M27" s="428"/>
      <c r="N27" s="2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107">
    <mergeCell ref="C31:F31"/>
    <mergeCell ref="N31:Q31"/>
    <mergeCell ref="M26:M27"/>
    <mergeCell ref="T26:T27"/>
    <mergeCell ref="U26:U27"/>
    <mergeCell ref="V26:V27"/>
    <mergeCell ref="C30:F30"/>
    <mergeCell ref="N30:Q30"/>
    <mergeCell ref="M24:M25"/>
    <mergeCell ref="T24:T25"/>
    <mergeCell ref="U24:U25"/>
    <mergeCell ref="V24:V25"/>
    <mergeCell ref="B26:B27"/>
    <mergeCell ref="C26:C27"/>
    <mergeCell ref="D26:D27"/>
    <mergeCell ref="I26:I27"/>
    <mergeCell ref="J26:J27"/>
    <mergeCell ref="K26:K27"/>
    <mergeCell ref="M22:M23"/>
    <mergeCell ref="T22:T23"/>
    <mergeCell ref="U22:U23"/>
    <mergeCell ref="V22:V23"/>
    <mergeCell ref="B24:B25"/>
    <mergeCell ref="C24:C25"/>
    <mergeCell ref="D24:D25"/>
    <mergeCell ref="I24:I25"/>
    <mergeCell ref="J24:J25"/>
    <mergeCell ref="K24:K25"/>
    <mergeCell ref="M20:M21"/>
    <mergeCell ref="T20:T21"/>
    <mergeCell ref="U20:U21"/>
    <mergeCell ref="V20:V21"/>
    <mergeCell ref="B22:B23"/>
    <mergeCell ref="C22:C23"/>
    <mergeCell ref="D22:D23"/>
    <mergeCell ref="I22:I23"/>
    <mergeCell ref="J22:J23"/>
    <mergeCell ref="K22:K23"/>
    <mergeCell ref="B20:B21"/>
    <mergeCell ref="C20:C21"/>
    <mergeCell ref="D20:D21"/>
    <mergeCell ref="I20:I21"/>
    <mergeCell ref="J20:J21"/>
    <mergeCell ref="K20:K21"/>
    <mergeCell ref="D17:G17"/>
    <mergeCell ref="O17:R17"/>
    <mergeCell ref="D18:D19"/>
    <mergeCell ref="E18:H18"/>
    <mergeCell ref="O18:O19"/>
    <mergeCell ref="P18:S18"/>
    <mergeCell ref="M14:M15"/>
    <mergeCell ref="N14:N15"/>
    <mergeCell ref="O14:O15"/>
    <mergeCell ref="T14:T15"/>
    <mergeCell ref="U14:U15"/>
    <mergeCell ref="V14:V15"/>
    <mergeCell ref="B14:B15"/>
    <mergeCell ref="C14:C15"/>
    <mergeCell ref="D14:D15"/>
    <mergeCell ref="I14:I15"/>
    <mergeCell ref="J14:J15"/>
    <mergeCell ref="K14:K15"/>
    <mergeCell ref="M12:M13"/>
    <mergeCell ref="N12:N13"/>
    <mergeCell ref="O12:O13"/>
    <mergeCell ref="T12:T13"/>
    <mergeCell ref="U12:U13"/>
    <mergeCell ref="V12:V13"/>
    <mergeCell ref="B12:B13"/>
    <mergeCell ref="C12:C13"/>
    <mergeCell ref="D12:D13"/>
    <mergeCell ref="I12:I13"/>
    <mergeCell ref="J12:J13"/>
    <mergeCell ref="K12:K13"/>
    <mergeCell ref="M10:M11"/>
    <mergeCell ref="N10:N11"/>
    <mergeCell ref="O10:O11"/>
    <mergeCell ref="T10:T11"/>
    <mergeCell ref="U10:U11"/>
    <mergeCell ref="V10:V11"/>
    <mergeCell ref="B10:B11"/>
    <mergeCell ref="C10:C11"/>
    <mergeCell ref="D10:D11"/>
    <mergeCell ref="I10:I11"/>
    <mergeCell ref="J10:J11"/>
    <mergeCell ref="K10:K11"/>
    <mergeCell ref="M8:M9"/>
    <mergeCell ref="N8:N9"/>
    <mergeCell ref="O8:O9"/>
    <mergeCell ref="T8:T9"/>
    <mergeCell ref="U8:U9"/>
    <mergeCell ref="V8:V9"/>
    <mergeCell ref="B8:B9"/>
    <mergeCell ref="C8:C9"/>
    <mergeCell ref="D8:D9"/>
    <mergeCell ref="I8:I9"/>
    <mergeCell ref="J8:J9"/>
    <mergeCell ref="K8:K9"/>
    <mergeCell ref="A1:V1"/>
    <mergeCell ref="D2:R2"/>
    <mergeCell ref="N4:U4"/>
    <mergeCell ref="D5:G5"/>
    <mergeCell ref="O5:R5"/>
    <mergeCell ref="D6:D7"/>
    <mergeCell ref="E6:H6"/>
    <mergeCell ref="O6:O7"/>
    <mergeCell ref="P6:S6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1">
      <selection activeCell="C20" sqref="C20:C21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0.00390625" style="13" customWidth="1"/>
    <col min="15" max="15" width="10.42187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3" t="s">
        <v>564</v>
      </c>
      <c r="D3" s="104"/>
      <c r="E3" s="104"/>
      <c r="F3" s="104"/>
      <c r="G3" s="104"/>
      <c r="H3" s="104"/>
      <c r="I3" s="104"/>
      <c r="J3" s="104"/>
      <c r="K3" s="104" t="s">
        <v>386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413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/>
      <c r="E5" s="403"/>
      <c r="F5" s="403"/>
      <c r="G5" s="403"/>
      <c r="N5" s="130" t="s">
        <v>345</v>
      </c>
      <c r="O5" s="403"/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514" t="s">
        <v>414</v>
      </c>
      <c r="D8" s="516" t="s">
        <v>415</v>
      </c>
      <c r="E8" s="83"/>
      <c r="F8" s="84" t="s">
        <v>49</v>
      </c>
      <c r="G8" s="84" t="s">
        <v>49</v>
      </c>
      <c r="H8" s="84" t="s">
        <v>49</v>
      </c>
      <c r="I8" s="427" t="s">
        <v>36</v>
      </c>
      <c r="J8" s="398"/>
      <c r="K8" s="399" t="s">
        <v>210</v>
      </c>
      <c r="M8" s="426" t="s">
        <v>213</v>
      </c>
      <c r="N8" s="514" t="s">
        <v>569</v>
      </c>
      <c r="O8" s="516" t="s">
        <v>330</v>
      </c>
      <c r="P8" s="83"/>
      <c r="Q8" s="84" t="s">
        <v>5</v>
      </c>
      <c r="R8" s="84" t="s">
        <v>49</v>
      </c>
      <c r="S8" s="84" t="s">
        <v>49</v>
      </c>
      <c r="T8" s="427" t="s">
        <v>16</v>
      </c>
      <c r="U8" s="404"/>
      <c r="V8" s="399" t="s">
        <v>212</v>
      </c>
    </row>
    <row r="9" spans="2:22" ht="15" customHeight="1">
      <c r="B9" s="426"/>
      <c r="C9" s="518"/>
      <c r="D9" s="517"/>
      <c r="E9" s="86"/>
      <c r="F9" s="79" t="s">
        <v>372</v>
      </c>
      <c r="G9" s="79" t="s">
        <v>333</v>
      </c>
      <c r="H9" s="79" t="s">
        <v>333</v>
      </c>
      <c r="I9" s="427"/>
      <c r="J9" s="398"/>
      <c r="K9" s="399"/>
      <c r="M9" s="426"/>
      <c r="N9" s="515"/>
      <c r="O9" s="517"/>
      <c r="P9" s="86"/>
      <c r="Q9" s="79" t="s">
        <v>365</v>
      </c>
      <c r="R9" s="79" t="s">
        <v>359</v>
      </c>
      <c r="S9" s="79" t="s">
        <v>333</v>
      </c>
      <c r="T9" s="427"/>
      <c r="U9" s="404"/>
      <c r="V9" s="399"/>
    </row>
    <row r="10" spans="2:22" ht="15" customHeight="1">
      <c r="B10" s="426" t="s">
        <v>218</v>
      </c>
      <c r="C10" s="514" t="s">
        <v>424</v>
      </c>
      <c r="D10" s="516" t="s">
        <v>332</v>
      </c>
      <c r="E10" s="84" t="s">
        <v>5</v>
      </c>
      <c r="F10" s="83"/>
      <c r="G10" s="84" t="s">
        <v>49</v>
      </c>
      <c r="H10" s="84" t="s">
        <v>49</v>
      </c>
      <c r="I10" s="427" t="s">
        <v>16</v>
      </c>
      <c r="J10" s="398"/>
      <c r="K10" s="405" t="s">
        <v>212</v>
      </c>
      <c r="M10" s="426" t="s">
        <v>218</v>
      </c>
      <c r="N10" s="514" t="s">
        <v>420</v>
      </c>
      <c r="O10" s="516" t="s">
        <v>421</v>
      </c>
      <c r="P10" s="84" t="s">
        <v>49</v>
      </c>
      <c r="Q10" s="83"/>
      <c r="R10" s="84" t="s">
        <v>49</v>
      </c>
      <c r="S10" s="84" t="s">
        <v>49</v>
      </c>
      <c r="T10" s="427" t="s">
        <v>36</v>
      </c>
      <c r="U10" s="404"/>
      <c r="V10" s="405" t="s">
        <v>210</v>
      </c>
    </row>
    <row r="11" spans="2:22" ht="15" customHeight="1">
      <c r="B11" s="426"/>
      <c r="C11" s="518"/>
      <c r="D11" s="517"/>
      <c r="E11" s="79" t="s">
        <v>377</v>
      </c>
      <c r="F11" s="86"/>
      <c r="G11" s="79" t="s">
        <v>359</v>
      </c>
      <c r="H11" s="79" t="s">
        <v>333</v>
      </c>
      <c r="I11" s="427"/>
      <c r="J11" s="398"/>
      <c r="K11" s="405"/>
      <c r="M11" s="426"/>
      <c r="N11" s="515"/>
      <c r="O11" s="517"/>
      <c r="P11" s="79" t="s">
        <v>359</v>
      </c>
      <c r="Q11" s="86"/>
      <c r="R11" s="79" t="s">
        <v>333</v>
      </c>
      <c r="S11" s="79" t="s">
        <v>359</v>
      </c>
      <c r="T11" s="427"/>
      <c r="U11" s="404"/>
      <c r="V11" s="405"/>
    </row>
    <row r="12" spans="2:22" ht="15" customHeight="1">
      <c r="B12" s="426" t="s">
        <v>224</v>
      </c>
      <c r="C12" s="514" t="s">
        <v>417</v>
      </c>
      <c r="D12" s="516" t="s">
        <v>418</v>
      </c>
      <c r="E12" s="84" t="s">
        <v>5</v>
      </c>
      <c r="F12" s="84" t="s">
        <v>5</v>
      </c>
      <c r="G12" s="83"/>
      <c r="H12" s="84" t="s">
        <v>49</v>
      </c>
      <c r="I12" s="427" t="s">
        <v>26</v>
      </c>
      <c r="J12" s="398"/>
      <c r="K12" s="399" t="s">
        <v>221</v>
      </c>
      <c r="M12" s="426" t="s">
        <v>224</v>
      </c>
      <c r="N12" s="514" t="s">
        <v>427</v>
      </c>
      <c r="O12" s="516" t="s">
        <v>332</v>
      </c>
      <c r="P12" s="84" t="s">
        <v>5</v>
      </c>
      <c r="Q12" s="84" t="s">
        <v>5</v>
      </c>
      <c r="R12" s="83"/>
      <c r="S12" s="84" t="s">
        <v>49</v>
      </c>
      <c r="T12" s="427" t="s">
        <v>26</v>
      </c>
      <c r="U12" s="404"/>
      <c r="V12" s="399" t="s">
        <v>221</v>
      </c>
    </row>
    <row r="13" spans="2:22" ht="15" customHeight="1">
      <c r="B13" s="426"/>
      <c r="C13" s="518"/>
      <c r="D13" s="517"/>
      <c r="E13" s="79" t="s">
        <v>334</v>
      </c>
      <c r="F13" s="79" t="s">
        <v>365</v>
      </c>
      <c r="G13" s="86"/>
      <c r="H13" s="79" t="s">
        <v>359</v>
      </c>
      <c r="I13" s="427"/>
      <c r="J13" s="398"/>
      <c r="K13" s="399"/>
      <c r="M13" s="426"/>
      <c r="N13" s="515"/>
      <c r="O13" s="517"/>
      <c r="P13" s="79" t="s">
        <v>365</v>
      </c>
      <c r="Q13" s="79" t="s">
        <v>334</v>
      </c>
      <c r="R13" s="86"/>
      <c r="S13" s="79" t="s">
        <v>372</v>
      </c>
      <c r="T13" s="427"/>
      <c r="U13" s="404"/>
      <c r="V13" s="399"/>
    </row>
    <row r="14" spans="2:22" ht="15" customHeight="1" thickBot="1">
      <c r="B14" s="428" t="s">
        <v>230</v>
      </c>
      <c r="C14" s="514" t="s">
        <v>570</v>
      </c>
      <c r="D14" s="516" t="s">
        <v>392</v>
      </c>
      <c r="E14" s="84" t="s">
        <v>5</v>
      </c>
      <c r="F14" s="84" t="s">
        <v>5</v>
      </c>
      <c r="G14" s="84" t="s">
        <v>5</v>
      </c>
      <c r="H14" s="83"/>
      <c r="I14" s="413" t="s">
        <v>29</v>
      </c>
      <c r="J14" s="408"/>
      <c r="K14" s="409" t="s">
        <v>228</v>
      </c>
      <c r="M14" s="428" t="s">
        <v>230</v>
      </c>
      <c r="N14" s="514" t="s">
        <v>428</v>
      </c>
      <c r="O14" s="516" t="s">
        <v>227</v>
      </c>
      <c r="P14" s="84" t="s">
        <v>5</v>
      </c>
      <c r="Q14" s="84" t="s">
        <v>5</v>
      </c>
      <c r="R14" s="84" t="s">
        <v>5</v>
      </c>
      <c r="S14" s="83"/>
      <c r="T14" s="413" t="s">
        <v>29</v>
      </c>
      <c r="U14" s="410"/>
      <c r="V14" s="409" t="s">
        <v>228</v>
      </c>
    </row>
    <row r="15" spans="2:22" ht="15" customHeight="1" thickBot="1">
      <c r="B15" s="428"/>
      <c r="C15" s="519"/>
      <c r="D15" s="520"/>
      <c r="E15" s="93" t="s">
        <v>334</v>
      </c>
      <c r="F15" s="93" t="s">
        <v>334</v>
      </c>
      <c r="G15" s="93" t="s">
        <v>365</v>
      </c>
      <c r="H15" s="94"/>
      <c r="I15" s="413"/>
      <c r="J15" s="408"/>
      <c r="K15" s="409"/>
      <c r="M15" s="428"/>
      <c r="N15" s="521"/>
      <c r="O15" s="520"/>
      <c r="P15" s="93" t="s">
        <v>334</v>
      </c>
      <c r="Q15" s="93" t="s">
        <v>365</v>
      </c>
      <c r="R15" s="93" t="s">
        <v>377</v>
      </c>
      <c r="S15" s="94"/>
      <c r="T15" s="413"/>
      <c r="U15" s="410"/>
      <c r="V15" s="409"/>
    </row>
    <row r="16" ht="24" customHeight="1"/>
    <row r="17" spans="3:18" ht="16.5" thickBot="1">
      <c r="C17" s="130" t="s">
        <v>345</v>
      </c>
      <c r="D17" s="403" t="s">
        <v>566</v>
      </c>
      <c r="E17" s="403"/>
      <c r="F17" s="403"/>
      <c r="G17" s="403"/>
      <c r="N17" s="130"/>
      <c r="O17" s="403"/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514" t="s">
        <v>414</v>
      </c>
      <c r="D20" s="516" t="s">
        <v>415</v>
      </c>
      <c r="E20" s="83"/>
      <c r="F20" s="84" t="s">
        <v>49</v>
      </c>
      <c r="G20" s="84"/>
      <c r="H20" s="84"/>
      <c r="I20" s="427" t="s">
        <v>49</v>
      </c>
      <c r="J20" s="412"/>
      <c r="K20" s="399" t="s">
        <v>210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515"/>
      <c r="D21" s="517"/>
      <c r="E21" s="86"/>
      <c r="F21" s="79" t="s">
        <v>359</v>
      </c>
      <c r="G21" s="79"/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514" t="s">
        <v>420</v>
      </c>
      <c r="D22" s="516" t="s">
        <v>421</v>
      </c>
      <c r="E22" s="84" t="s">
        <v>5</v>
      </c>
      <c r="F22" s="83"/>
      <c r="G22" s="84"/>
      <c r="H22" s="84"/>
      <c r="I22" s="427" t="s">
        <v>5</v>
      </c>
      <c r="J22" s="412"/>
      <c r="K22" s="405" t="s">
        <v>212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515"/>
      <c r="D23" s="517"/>
      <c r="E23" s="79" t="s">
        <v>365</v>
      </c>
      <c r="F23" s="86"/>
      <c r="G23" s="79"/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514" t="s">
        <v>424</v>
      </c>
      <c r="D24" s="516" t="s">
        <v>332</v>
      </c>
      <c r="E24" s="84"/>
      <c r="F24" s="84"/>
      <c r="G24" s="95"/>
      <c r="H24" s="84" t="s">
        <v>49</v>
      </c>
      <c r="I24" s="427" t="s">
        <v>49</v>
      </c>
      <c r="J24" s="412"/>
      <c r="K24" s="399" t="s">
        <v>221</v>
      </c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515"/>
      <c r="D25" s="517"/>
      <c r="E25" s="79"/>
      <c r="F25" s="79"/>
      <c r="G25" s="96"/>
      <c r="H25" s="79" t="s">
        <v>359</v>
      </c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514" t="s">
        <v>569</v>
      </c>
      <c r="D26" s="516" t="s">
        <v>330</v>
      </c>
      <c r="E26" s="84"/>
      <c r="F26" s="84"/>
      <c r="G26" s="84" t="s">
        <v>5</v>
      </c>
      <c r="H26" s="83"/>
      <c r="I26" s="413" t="s">
        <v>5</v>
      </c>
      <c r="J26" s="413"/>
      <c r="K26" s="414" t="s">
        <v>228</v>
      </c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521"/>
      <c r="D27" s="520"/>
      <c r="E27" s="93"/>
      <c r="F27" s="93"/>
      <c r="G27" s="93" t="s">
        <v>365</v>
      </c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107">
    <mergeCell ref="C31:F31"/>
    <mergeCell ref="N31:Q31"/>
    <mergeCell ref="M26:M27"/>
    <mergeCell ref="T26:T27"/>
    <mergeCell ref="U26:U27"/>
    <mergeCell ref="V26:V27"/>
    <mergeCell ref="C30:F30"/>
    <mergeCell ref="N30:Q30"/>
    <mergeCell ref="M24:M25"/>
    <mergeCell ref="T24:T25"/>
    <mergeCell ref="U24:U25"/>
    <mergeCell ref="V24:V25"/>
    <mergeCell ref="B26:B27"/>
    <mergeCell ref="C26:C27"/>
    <mergeCell ref="D26:D27"/>
    <mergeCell ref="I26:I27"/>
    <mergeCell ref="J26:J27"/>
    <mergeCell ref="K26:K27"/>
    <mergeCell ref="M22:M23"/>
    <mergeCell ref="T22:T23"/>
    <mergeCell ref="U22:U23"/>
    <mergeCell ref="V22:V23"/>
    <mergeCell ref="B24:B25"/>
    <mergeCell ref="C24:C25"/>
    <mergeCell ref="D24:D25"/>
    <mergeCell ref="I24:I25"/>
    <mergeCell ref="J24:J25"/>
    <mergeCell ref="K24:K25"/>
    <mergeCell ref="M20:M21"/>
    <mergeCell ref="T20:T21"/>
    <mergeCell ref="U20:U21"/>
    <mergeCell ref="V20:V21"/>
    <mergeCell ref="B22:B23"/>
    <mergeCell ref="C22:C23"/>
    <mergeCell ref="D22:D23"/>
    <mergeCell ref="I22:I23"/>
    <mergeCell ref="J22:J23"/>
    <mergeCell ref="K22:K23"/>
    <mergeCell ref="B20:B21"/>
    <mergeCell ref="C20:C21"/>
    <mergeCell ref="D20:D21"/>
    <mergeCell ref="I20:I21"/>
    <mergeCell ref="J20:J21"/>
    <mergeCell ref="K20:K21"/>
    <mergeCell ref="D17:G17"/>
    <mergeCell ref="O17:R17"/>
    <mergeCell ref="D18:D19"/>
    <mergeCell ref="E18:H18"/>
    <mergeCell ref="O18:O19"/>
    <mergeCell ref="P18:S18"/>
    <mergeCell ref="M14:M15"/>
    <mergeCell ref="N14:N15"/>
    <mergeCell ref="O14:O15"/>
    <mergeCell ref="T14:T15"/>
    <mergeCell ref="U14:U15"/>
    <mergeCell ref="V14:V15"/>
    <mergeCell ref="B14:B15"/>
    <mergeCell ref="C14:C15"/>
    <mergeCell ref="D14:D15"/>
    <mergeCell ref="I14:I15"/>
    <mergeCell ref="J14:J15"/>
    <mergeCell ref="K14:K15"/>
    <mergeCell ref="M12:M13"/>
    <mergeCell ref="N12:N13"/>
    <mergeCell ref="O12:O13"/>
    <mergeCell ref="T12:T13"/>
    <mergeCell ref="U12:U13"/>
    <mergeCell ref="V12:V13"/>
    <mergeCell ref="B12:B13"/>
    <mergeCell ref="C12:C13"/>
    <mergeCell ref="D12:D13"/>
    <mergeCell ref="I12:I13"/>
    <mergeCell ref="J12:J13"/>
    <mergeCell ref="K12:K13"/>
    <mergeCell ref="M10:M11"/>
    <mergeCell ref="N10:N11"/>
    <mergeCell ref="O10:O11"/>
    <mergeCell ref="T10:T11"/>
    <mergeCell ref="U10:U11"/>
    <mergeCell ref="V10:V11"/>
    <mergeCell ref="B10:B11"/>
    <mergeCell ref="C10:C11"/>
    <mergeCell ref="D10:D11"/>
    <mergeCell ref="I10:I11"/>
    <mergeCell ref="J10:J11"/>
    <mergeCell ref="K10:K11"/>
    <mergeCell ref="M8:M9"/>
    <mergeCell ref="N8:N9"/>
    <mergeCell ref="O8:O9"/>
    <mergeCell ref="T8:T9"/>
    <mergeCell ref="U8:U9"/>
    <mergeCell ref="V8:V9"/>
    <mergeCell ref="B8:B9"/>
    <mergeCell ref="C8:C9"/>
    <mergeCell ref="D8:D9"/>
    <mergeCell ref="I8:I9"/>
    <mergeCell ref="J8:J9"/>
    <mergeCell ref="K8:K9"/>
    <mergeCell ref="A1:V1"/>
    <mergeCell ref="D2:R2"/>
    <mergeCell ref="N4:U4"/>
    <mergeCell ref="D5:G5"/>
    <mergeCell ref="O5:R5"/>
    <mergeCell ref="D6:D7"/>
    <mergeCell ref="E6:H6"/>
    <mergeCell ref="O6:O7"/>
    <mergeCell ref="P6:S6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1">
      <selection activeCell="K26" sqref="K26:K27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0.00390625" style="13" customWidth="1"/>
    <col min="15" max="15" width="10.42187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3" t="s">
        <v>564</v>
      </c>
      <c r="D3" s="104"/>
      <c r="E3" s="104"/>
      <c r="F3" s="104"/>
      <c r="G3" s="104"/>
      <c r="H3" s="104"/>
      <c r="I3" s="104"/>
      <c r="J3" s="104"/>
      <c r="K3" s="104" t="s">
        <v>386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450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/>
      <c r="E5" s="403"/>
      <c r="F5" s="403"/>
      <c r="G5" s="403"/>
      <c r="N5" s="130" t="s">
        <v>345</v>
      </c>
      <c r="O5" s="403"/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514" t="s">
        <v>455</v>
      </c>
      <c r="D8" s="516" t="s">
        <v>392</v>
      </c>
      <c r="E8" s="83"/>
      <c r="F8" s="84" t="s">
        <v>49</v>
      </c>
      <c r="G8" s="84" t="s">
        <v>5</v>
      </c>
      <c r="H8" s="84" t="s">
        <v>49</v>
      </c>
      <c r="I8" s="427" t="s">
        <v>16</v>
      </c>
      <c r="J8" s="398"/>
      <c r="K8" s="399" t="s">
        <v>212</v>
      </c>
      <c r="M8" s="426" t="s">
        <v>213</v>
      </c>
      <c r="N8" s="514" t="s">
        <v>453</v>
      </c>
      <c r="O8" s="516" t="s">
        <v>439</v>
      </c>
      <c r="P8" s="83"/>
      <c r="Q8" s="84" t="s">
        <v>5</v>
      </c>
      <c r="R8" s="84" t="s">
        <v>5</v>
      </c>
      <c r="S8" s="84" t="s">
        <v>49</v>
      </c>
      <c r="T8" s="427" t="s">
        <v>26</v>
      </c>
      <c r="U8" s="404"/>
      <c r="V8" s="399" t="s">
        <v>221</v>
      </c>
    </row>
    <row r="9" spans="2:22" ht="15" customHeight="1">
      <c r="B9" s="426"/>
      <c r="C9" s="518"/>
      <c r="D9" s="517"/>
      <c r="E9" s="86"/>
      <c r="F9" s="79" t="s">
        <v>214</v>
      </c>
      <c r="G9" s="79" t="s">
        <v>225</v>
      </c>
      <c r="H9" s="79" t="s">
        <v>214</v>
      </c>
      <c r="I9" s="427"/>
      <c r="J9" s="398"/>
      <c r="K9" s="399"/>
      <c r="M9" s="426"/>
      <c r="N9" s="515"/>
      <c r="O9" s="517"/>
      <c r="P9" s="86"/>
      <c r="Q9" s="79" t="s">
        <v>215</v>
      </c>
      <c r="R9" s="79" t="s">
        <v>225</v>
      </c>
      <c r="S9" s="79" t="s">
        <v>214</v>
      </c>
      <c r="T9" s="427"/>
      <c r="U9" s="404"/>
      <c r="V9" s="399"/>
    </row>
    <row r="10" spans="2:22" ht="15" customHeight="1">
      <c r="B10" s="426" t="s">
        <v>218</v>
      </c>
      <c r="C10" s="514" t="s">
        <v>429</v>
      </c>
      <c r="D10" s="516" t="s">
        <v>430</v>
      </c>
      <c r="E10" s="84" t="s">
        <v>5</v>
      </c>
      <c r="F10" s="83"/>
      <c r="G10" s="84" t="s">
        <v>5</v>
      </c>
      <c r="H10" s="84" t="s">
        <v>5</v>
      </c>
      <c r="I10" s="427" t="s">
        <v>29</v>
      </c>
      <c r="J10" s="398"/>
      <c r="K10" s="405" t="s">
        <v>228</v>
      </c>
      <c r="M10" s="426" t="s">
        <v>218</v>
      </c>
      <c r="N10" s="514" t="s">
        <v>451</v>
      </c>
      <c r="O10" s="516" t="s">
        <v>392</v>
      </c>
      <c r="P10" s="84" t="s">
        <v>49</v>
      </c>
      <c r="Q10" s="83"/>
      <c r="R10" s="84" t="s">
        <v>49</v>
      </c>
      <c r="S10" s="84" t="s">
        <v>49</v>
      </c>
      <c r="T10" s="427" t="s">
        <v>36</v>
      </c>
      <c r="U10" s="404"/>
      <c r="V10" s="405" t="s">
        <v>210</v>
      </c>
    </row>
    <row r="11" spans="2:22" ht="15" customHeight="1">
      <c r="B11" s="426"/>
      <c r="C11" s="518"/>
      <c r="D11" s="517"/>
      <c r="E11" s="79" t="s">
        <v>573</v>
      </c>
      <c r="F11" s="86"/>
      <c r="G11" s="79" t="s">
        <v>215</v>
      </c>
      <c r="H11" s="79" t="s">
        <v>215</v>
      </c>
      <c r="I11" s="427"/>
      <c r="J11" s="398"/>
      <c r="K11" s="405"/>
      <c r="M11" s="426"/>
      <c r="N11" s="515"/>
      <c r="O11" s="517"/>
      <c r="P11" s="79" t="s">
        <v>214</v>
      </c>
      <c r="Q11" s="86"/>
      <c r="R11" s="79" t="s">
        <v>214</v>
      </c>
      <c r="S11" s="79" t="s">
        <v>214</v>
      </c>
      <c r="T11" s="427"/>
      <c r="U11" s="404"/>
      <c r="V11" s="405"/>
    </row>
    <row r="12" spans="2:22" ht="15" customHeight="1">
      <c r="B12" s="426" t="s">
        <v>224</v>
      </c>
      <c r="C12" s="514" t="s">
        <v>458</v>
      </c>
      <c r="D12" s="516" t="s">
        <v>332</v>
      </c>
      <c r="E12" s="84" t="s">
        <v>49</v>
      </c>
      <c r="F12" s="84" t="s">
        <v>49</v>
      </c>
      <c r="G12" s="83"/>
      <c r="H12" s="84" t="s">
        <v>49</v>
      </c>
      <c r="I12" s="427" t="s">
        <v>36</v>
      </c>
      <c r="J12" s="398"/>
      <c r="K12" s="399" t="s">
        <v>210</v>
      </c>
      <c r="M12" s="426" t="s">
        <v>224</v>
      </c>
      <c r="N12" s="514" t="s">
        <v>461</v>
      </c>
      <c r="O12" s="516" t="s">
        <v>392</v>
      </c>
      <c r="P12" s="84" t="s">
        <v>49</v>
      </c>
      <c r="Q12" s="84" t="s">
        <v>5</v>
      </c>
      <c r="R12" s="83"/>
      <c r="S12" s="84" t="s">
        <v>49</v>
      </c>
      <c r="T12" s="427" t="s">
        <v>16</v>
      </c>
      <c r="U12" s="404"/>
      <c r="V12" s="399" t="s">
        <v>212</v>
      </c>
    </row>
    <row r="13" spans="2:22" ht="15" customHeight="1">
      <c r="B13" s="426"/>
      <c r="C13" s="518"/>
      <c r="D13" s="517"/>
      <c r="E13" s="79" t="s">
        <v>219</v>
      </c>
      <c r="F13" s="79" t="s">
        <v>214</v>
      </c>
      <c r="G13" s="86"/>
      <c r="H13" s="79" t="s">
        <v>214</v>
      </c>
      <c r="I13" s="427"/>
      <c r="J13" s="398"/>
      <c r="K13" s="399"/>
      <c r="M13" s="426"/>
      <c r="N13" s="515"/>
      <c r="O13" s="517"/>
      <c r="P13" s="79" t="s">
        <v>219</v>
      </c>
      <c r="Q13" s="79" t="s">
        <v>215</v>
      </c>
      <c r="R13" s="86"/>
      <c r="S13" s="79" t="s">
        <v>214</v>
      </c>
      <c r="T13" s="427"/>
      <c r="U13" s="404"/>
      <c r="V13" s="399"/>
    </row>
    <row r="14" spans="2:22" ht="15" customHeight="1" thickBot="1">
      <c r="B14" s="428" t="s">
        <v>230</v>
      </c>
      <c r="C14" s="514" t="s">
        <v>460</v>
      </c>
      <c r="D14" s="516" t="s">
        <v>392</v>
      </c>
      <c r="E14" s="84" t="s">
        <v>5</v>
      </c>
      <c r="F14" s="84" t="s">
        <v>49</v>
      </c>
      <c r="G14" s="84" t="s">
        <v>5</v>
      </c>
      <c r="H14" s="83"/>
      <c r="I14" s="413" t="s">
        <v>26</v>
      </c>
      <c r="J14" s="408"/>
      <c r="K14" s="409" t="s">
        <v>221</v>
      </c>
      <c r="M14" s="428" t="s">
        <v>230</v>
      </c>
      <c r="N14" s="514" t="s">
        <v>574</v>
      </c>
      <c r="O14" s="516" t="s">
        <v>575</v>
      </c>
      <c r="P14" s="84" t="s">
        <v>5</v>
      </c>
      <c r="Q14" s="84" t="s">
        <v>5</v>
      </c>
      <c r="R14" s="84" t="s">
        <v>5</v>
      </c>
      <c r="S14" s="83"/>
      <c r="T14" s="413" t="s">
        <v>29</v>
      </c>
      <c r="U14" s="410"/>
      <c r="V14" s="409" t="s">
        <v>228</v>
      </c>
    </row>
    <row r="15" spans="2:22" ht="15" customHeight="1" thickBot="1">
      <c r="B15" s="428"/>
      <c r="C15" s="519"/>
      <c r="D15" s="520"/>
      <c r="E15" s="93" t="s">
        <v>215</v>
      </c>
      <c r="F15" s="93" t="s">
        <v>214</v>
      </c>
      <c r="G15" s="93" t="s">
        <v>215</v>
      </c>
      <c r="H15" s="94"/>
      <c r="I15" s="413"/>
      <c r="J15" s="408"/>
      <c r="K15" s="409"/>
      <c r="M15" s="428"/>
      <c r="N15" s="521"/>
      <c r="O15" s="520"/>
      <c r="P15" s="93" t="s">
        <v>215</v>
      </c>
      <c r="Q15" s="93" t="s">
        <v>215</v>
      </c>
      <c r="R15" s="93" t="s">
        <v>215</v>
      </c>
      <c r="S15" s="94"/>
      <c r="T15" s="413"/>
      <c r="U15" s="410"/>
      <c r="V15" s="409"/>
    </row>
    <row r="16" ht="24" customHeight="1"/>
    <row r="17" spans="3:18" ht="16.5" thickBot="1">
      <c r="C17" s="130" t="s">
        <v>345</v>
      </c>
      <c r="D17" s="403" t="s">
        <v>566</v>
      </c>
      <c r="E17" s="403"/>
      <c r="F17" s="403"/>
      <c r="G17" s="403"/>
      <c r="N17" s="130"/>
      <c r="O17" s="403"/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514" t="s">
        <v>458</v>
      </c>
      <c r="D20" s="516" t="s">
        <v>332</v>
      </c>
      <c r="E20" s="83"/>
      <c r="F20" s="84" t="s">
        <v>5</v>
      </c>
      <c r="G20" s="84"/>
      <c r="H20" s="84"/>
      <c r="I20" s="427" t="s">
        <v>5</v>
      </c>
      <c r="J20" s="412"/>
      <c r="K20" s="399" t="s">
        <v>212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515"/>
      <c r="D21" s="517"/>
      <c r="E21" s="86"/>
      <c r="F21" s="79" t="s">
        <v>215</v>
      </c>
      <c r="G21" s="79"/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514" t="s">
        <v>451</v>
      </c>
      <c r="D22" s="516" t="s">
        <v>392</v>
      </c>
      <c r="E22" s="84" t="s">
        <v>49</v>
      </c>
      <c r="F22" s="83"/>
      <c r="G22" s="84"/>
      <c r="H22" s="84"/>
      <c r="I22" s="427" t="s">
        <v>49</v>
      </c>
      <c r="J22" s="412"/>
      <c r="K22" s="405" t="s">
        <v>210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515"/>
      <c r="D23" s="517"/>
      <c r="E23" s="79" t="s">
        <v>214</v>
      </c>
      <c r="F23" s="86"/>
      <c r="G23" s="79"/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514" t="s">
        <v>455</v>
      </c>
      <c r="D24" s="516" t="s">
        <v>392</v>
      </c>
      <c r="E24" s="84"/>
      <c r="F24" s="84"/>
      <c r="G24" s="95"/>
      <c r="H24" s="84" t="s">
        <v>49</v>
      </c>
      <c r="I24" s="427" t="s">
        <v>49</v>
      </c>
      <c r="J24" s="412"/>
      <c r="K24" s="399" t="s">
        <v>221</v>
      </c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515"/>
      <c r="D25" s="517"/>
      <c r="E25" s="79"/>
      <c r="F25" s="79"/>
      <c r="G25" s="96"/>
      <c r="H25" s="79" t="s">
        <v>219</v>
      </c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514" t="s">
        <v>461</v>
      </c>
      <c r="D26" s="516" t="s">
        <v>392</v>
      </c>
      <c r="E26" s="84"/>
      <c r="F26" s="84"/>
      <c r="G26" s="84" t="s">
        <v>5</v>
      </c>
      <c r="H26" s="83"/>
      <c r="I26" s="413" t="s">
        <v>5</v>
      </c>
      <c r="J26" s="413"/>
      <c r="K26" s="414" t="s">
        <v>228</v>
      </c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521"/>
      <c r="D27" s="520"/>
      <c r="E27" s="93"/>
      <c r="F27" s="93"/>
      <c r="G27" s="93" t="s">
        <v>365</v>
      </c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107">
    <mergeCell ref="C31:F31"/>
    <mergeCell ref="N31:Q31"/>
    <mergeCell ref="M26:M27"/>
    <mergeCell ref="T26:T27"/>
    <mergeCell ref="U26:U27"/>
    <mergeCell ref="V26:V27"/>
    <mergeCell ref="C30:F30"/>
    <mergeCell ref="N30:Q30"/>
    <mergeCell ref="M24:M25"/>
    <mergeCell ref="T24:T25"/>
    <mergeCell ref="U24:U25"/>
    <mergeCell ref="V24:V25"/>
    <mergeCell ref="B26:B27"/>
    <mergeCell ref="C26:C27"/>
    <mergeCell ref="D26:D27"/>
    <mergeCell ref="I26:I27"/>
    <mergeCell ref="J26:J27"/>
    <mergeCell ref="K26:K27"/>
    <mergeCell ref="M22:M23"/>
    <mergeCell ref="T22:T23"/>
    <mergeCell ref="U22:U23"/>
    <mergeCell ref="V22:V23"/>
    <mergeCell ref="B24:B25"/>
    <mergeCell ref="C24:C25"/>
    <mergeCell ref="D24:D25"/>
    <mergeCell ref="I24:I25"/>
    <mergeCell ref="J24:J25"/>
    <mergeCell ref="K24:K25"/>
    <mergeCell ref="M20:M21"/>
    <mergeCell ref="T20:T21"/>
    <mergeCell ref="U20:U21"/>
    <mergeCell ref="V20:V21"/>
    <mergeCell ref="B22:B23"/>
    <mergeCell ref="C22:C23"/>
    <mergeCell ref="D22:D23"/>
    <mergeCell ref="I22:I23"/>
    <mergeCell ref="J22:J23"/>
    <mergeCell ref="K22:K23"/>
    <mergeCell ref="B20:B21"/>
    <mergeCell ref="C20:C21"/>
    <mergeCell ref="D20:D21"/>
    <mergeCell ref="I20:I21"/>
    <mergeCell ref="J20:J21"/>
    <mergeCell ref="K20:K21"/>
    <mergeCell ref="D17:G17"/>
    <mergeCell ref="O17:R17"/>
    <mergeCell ref="D18:D19"/>
    <mergeCell ref="E18:H18"/>
    <mergeCell ref="O18:O19"/>
    <mergeCell ref="P18:S18"/>
    <mergeCell ref="M14:M15"/>
    <mergeCell ref="N14:N15"/>
    <mergeCell ref="O14:O15"/>
    <mergeCell ref="T14:T15"/>
    <mergeCell ref="U14:U15"/>
    <mergeCell ref="V14:V15"/>
    <mergeCell ref="B14:B15"/>
    <mergeCell ref="C14:C15"/>
    <mergeCell ref="D14:D15"/>
    <mergeCell ref="I14:I15"/>
    <mergeCell ref="J14:J15"/>
    <mergeCell ref="K14:K15"/>
    <mergeCell ref="M12:M13"/>
    <mergeCell ref="N12:N13"/>
    <mergeCell ref="O12:O13"/>
    <mergeCell ref="T12:T13"/>
    <mergeCell ref="U12:U13"/>
    <mergeCell ref="V12:V13"/>
    <mergeCell ref="B12:B13"/>
    <mergeCell ref="C12:C13"/>
    <mergeCell ref="D12:D13"/>
    <mergeCell ref="I12:I13"/>
    <mergeCell ref="J12:J13"/>
    <mergeCell ref="K12:K13"/>
    <mergeCell ref="M10:M11"/>
    <mergeCell ref="N10:N11"/>
    <mergeCell ref="O10:O11"/>
    <mergeCell ref="T10:T11"/>
    <mergeCell ref="U10:U11"/>
    <mergeCell ref="V10:V11"/>
    <mergeCell ref="B10:B11"/>
    <mergeCell ref="C10:C11"/>
    <mergeCell ref="D10:D11"/>
    <mergeCell ref="I10:I11"/>
    <mergeCell ref="J10:J11"/>
    <mergeCell ref="K10:K11"/>
    <mergeCell ref="M8:M9"/>
    <mergeCell ref="N8:N9"/>
    <mergeCell ref="O8:O9"/>
    <mergeCell ref="T8:T9"/>
    <mergeCell ref="U8:U9"/>
    <mergeCell ref="V8:V9"/>
    <mergeCell ref="B8:B9"/>
    <mergeCell ref="C8:C9"/>
    <mergeCell ref="D8:D9"/>
    <mergeCell ref="I8:I9"/>
    <mergeCell ref="J8:J9"/>
    <mergeCell ref="K8:K9"/>
    <mergeCell ref="A1:V1"/>
    <mergeCell ref="D2:R2"/>
    <mergeCell ref="N4:U4"/>
    <mergeCell ref="D5:G5"/>
    <mergeCell ref="O5:R5"/>
    <mergeCell ref="D6:D7"/>
    <mergeCell ref="E6:H6"/>
    <mergeCell ref="O6:O7"/>
    <mergeCell ref="P6:S6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N22" sqref="N22:N23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578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482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249" t="s">
        <v>420</v>
      </c>
      <c r="D12" s="162" t="s">
        <v>421</v>
      </c>
      <c r="E12" s="460"/>
      <c r="F12" s="169" t="s">
        <v>5</v>
      </c>
      <c r="G12" s="169" t="s">
        <v>5</v>
      </c>
      <c r="H12" s="169" t="s">
        <v>49</v>
      </c>
      <c r="I12" s="169" t="s">
        <v>49</v>
      </c>
      <c r="J12" s="169"/>
      <c r="K12" s="462"/>
      <c r="L12" s="433" t="s">
        <v>36</v>
      </c>
      <c r="M12" s="433"/>
      <c r="N12" s="435" t="s">
        <v>221</v>
      </c>
    </row>
    <row r="13" spans="2:14" ht="19.5" customHeight="1">
      <c r="B13" s="446"/>
      <c r="C13" s="250" t="s">
        <v>425</v>
      </c>
      <c r="D13" s="251" t="s">
        <v>426</v>
      </c>
      <c r="E13" s="461"/>
      <c r="F13" s="170" t="s">
        <v>334</v>
      </c>
      <c r="G13" s="170" t="s">
        <v>365</v>
      </c>
      <c r="H13" s="170" t="s">
        <v>372</v>
      </c>
      <c r="I13" s="170" t="s">
        <v>333</v>
      </c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252" t="s">
        <v>414</v>
      </c>
      <c r="D14" s="253" t="s">
        <v>415</v>
      </c>
      <c r="E14" s="171" t="s">
        <v>49</v>
      </c>
      <c r="F14" s="451"/>
      <c r="G14" s="172" t="s">
        <v>49</v>
      </c>
      <c r="H14" s="172" t="s">
        <v>49</v>
      </c>
      <c r="I14" s="172" t="s">
        <v>49</v>
      </c>
      <c r="J14" s="172"/>
      <c r="K14" s="453"/>
      <c r="L14" s="455" t="s">
        <v>14</v>
      </c>
      <c r="M14" s="455"/>
      <c r="N14" s="456" t="s">
        <v>210</v>
      </c>
    </row>
    <row r="15" spans="2:14" ht="19.5" customHeight="1">
      <c r="B15" s="446"/>
      <c r="C15" s="250" t="s">
        <v>419</v>
      </c>
      <c r="D15" s="251" t="s">
        <v>405</v>
      </c>
      <c r="E15" s="173" t="s">
        <v>333</v>
      </c>
      <c r="F15" s="452"/>
      <c r="G15" s="170" t="s">
        <v>333</v>
      </c>
      <c r="H15" s="170" t="s">
        <v>333</v>
      </c>
      <c r="I15" s="170" t="s">
        <v>359</v>
      </c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252" t="s">
        <v>569</v>
      </c>
      <c r="D16" s="253" t="s">
        <v>330</v>
      </c>
      <c r="E16" s="171" t="s">
        <v>49</v>
      </c>
      <c r="F16" s="172" t="s">
        <v>5</v>
      </c>
      <c r="G16" s="451"/>
      <c r="H16" s="172" t="s">
        <v>49</v>
      </c>
      <c r="I16" s="172" t="s">
        <v>49</v>
      </c>
      <c r="J16" s="172"/>
      <c r="K16" s="453"/>
      <c r="L16" s="455" t="s">
        <v>40</v>
      </c>
      <c r="M16" s="455"/>
      <c r="N16" s="456" t="s">
        <v>212</v>
      </c>
    </row>
    <row r="17" spans="2:14" ht="19.5" customHeight="1">
      <c r="B17" s="446"/>
      <c r="C17" s="250" t="s">
        <v>416</v>
      </c>
      <c r="D17" s="251" t="s">
        <v>392</v>
      </c>
      <c r="E17" s="173" t="s">
        <v>359</v>
      </c>
      <c r="F17" s="170" t="s">
        <v>334</v>
      </c>
      <c r="G17" s="452"/>
      <c r="H17" s="170" t="s">
        <v>333</v>
      </c>
      <c r="I17" s="170" t="s">
        <v>359</v>
      </c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252" t="s">
        <v>428</v>
      </c>
      <c r="D18" s="253" t="s">
        <v>227</v>
      </c>
      <c r="E18" s="171" t="s">
        <v>5</v>
      </c>
      <c r="F18" s="172" t="s">
        <v>5</v>
      </c>
      <c r="G18" s="172" t="s">
        <v>5</v>
      </c>
      <c r="H18" s="451"/>
      <c r="I18" s="172" t="s">
        <v>49</v>
      </c>
      <c r="J18" s="172"/>
      <c r="K18" s="453"/>
      <c r="L18" s="455" t="s">
        <v>16</v>
      </c>
      <c r="M18" s="455"/>
      <c r="N18" s="456" t="s">
        <v>228</v>
      </c>
    </row>
    <row r="19" spans="2:14" ht="19.5" customHeight="1">
      <c r="B19" s="446"/>
      <c r="C19" s="250" t="s">
        <v>422</v>
      </c>
      <c r="D19" s="251" t="s">
        <v>423</v>
      </c>
      <c r="E19" s="173" t="s">
        <v>377</v>
      </c>
      <c r="F19" s="170" t="s">
        <v>334</v>
      </c>
      <c r="G19" s="170" t="s">
        <v>334</v>
      </c>
      <c r="H19" s="452"/>
      <c r="I19" s="170" t="s">
        <v>333</v>
      </c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252" t="s">
        <v>424</v>
      </c>
      <c r="D20" s="253" t="s">
        <v>332</v>
      </c>
      <c r="E20" s="171" t="s">
        <v>5</v>
      </c>
      <c r="F20" s="172" t="s">
        <v>5</v>
      </c>
      <c r="G20" s="172" t="s">
        <v>5</v>
      </c>
      <c r="H20" s="172" t="s">
        <v>5</v>
      </c>
      <c r="I20" s="451"/>
      <c r="J20" s="172"/>
      <c r="K20" s="453"/>
      <c r="L20" s="455" t="s">
        <v>26</v>
      </c>
      <c r="M20" s="455"/>
      <c r="N20" s="456" t="s">
        <v>209</v>
      </c>
    </row>
    <row r="21" spans="2:14" ht="19.5" customHeight="1">
      <c r="B21" s="446"/>
      <c r="C21" s="250" t="s">
        <v>487</v>
      </c>
      <c r="D21" s="251" t="s">
        <v>332</v>
      </c>
      <c r="E21" s="173" t="s">
        <v>334</v>
      </c>
      <c r="F21" s="170" t="s">
        <v>365</v>
      </c>
      <c r="G21" s="170" t="s">
        <v>365</v>
      </c>
      <c r="H21" s="170" t="s">
        <v>334</v>
      </c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252"/>
      <c r="D22" s="253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254"/>
      <c r="D23" s="166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78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N22:N23"/>
    <mergeCell ref="B20:B21"/>
    <mergeCell ref="I20:I21"/>
    <mergeCell ref="K20:K21"/>
    <mergeCell ref="L20:L21"/>
    <mergeCell ref="M20:M21"/>
    <mergeCell ref="N20:N21"/>
    <mergeCell ref="B22:B23"/>
    <mergeCell ref="J22:J23"/>
    <mergeCell ref="K22:K23"/>
    <mergeCell ref="L22:L23"/>
    <mergeCell ref="M22:M23"/>
    <mergeCell ref="N18:N19"/>
    <mergeCell ref="B16:B17"/>
    <mergeCell ref="G16:G17"/>
    <mergeCell ref="K16:K17"/>
    <mergeCell ref="L16:L17"/>
    <mergeCell ref="M16:M17"/>
    <mergeCell ref="N16:N17"/>
    <mergeCell ref="B18:B19"/>
    <mergeCell ref="H18:H19"/>
    <mergeCell ref="K18:K19"/>
    <mergeCell ref="L18:L19"/>
    <mergeCell ref="M18:M19"/>
    <mergeCell ref="N14:N15"/>
    <mergeCell ref="B12:B13"/>
    <mergeCell ref="E12:E13"/>
    <mergeCell ref="K12:K13"/>
    <mergeCell ref="L12:L13"/>
    <mergeCell ref="M12:M13"/>
    <mergeCell ref="N12:N13"/>
    <mergeCell ref="B14:B15"/>
    <mergeCell ref="F14:F15"/>
    <mergeCell ref="K14:K15"/>
    <mergeCell ref="L14:L15"/>
    <mergeCell ref="M14:M15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P10" sqref="P10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581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582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354</v>
      </c>
      <c r="D12" s="459" t="s">
        <v>355</v>
      </c>
      <c r="E12" s="460"/>
      <c r="F12" s="169" t="s">
        <v>49</v>
      </c>
      <c r="G12" s="169" t="s">
        <v>5</v>
      </c>
      <c r="H12" s="169" t="s">
        <v>49</v>
      </c>
      <c r="I12" s="169" t="s">
        <v>49</v>
      </c>
      <c r="J12" s="169"/>
      <c r="K12" s="462"/>
      <c r="L12" s="433" t="s">
        <v>40</v>
      </c>
      <c r="M12" s="433" t="s">
        <v>583</v>
      </c>
      <c r="N12" s="435" t="s">
        <v>212</v>
      </c>
    </row>
    <row r="13" spans="2:14" ht="19.5" customHeight="1">
      <c r="B13" s="446"/>
      <c r="C13" s="448"/>
      <c r="D13" s="450"/>
      <c r="E13" s="461"/>
      <c r="F13" s="170" t="s">
        <v>333</v>
      </c>
      <c r="G13" s="170" t="s">
        <v>334</v>
      </c>
      <c r="H13" s="170" t="s">
        <v>333</v>
      </c>
      <c r="I13" s="170" t="s">
        <v>333</v>
      </c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362</v>
      </c>
      <c r="D14" s="449" t="s">
        <v>363</v>
      </c>
      <c r="E14" s="171" t="s">
        <v>5</v>
      </c>
      <c r="F14" s="451"/>
      <c r="G14" s="172" t="s">
        <v>49</v>
      </c>
      <c r="H14" s="172" t="s">
        <v>49</v>
      </c>
      <c r="I14" s="172" t="s">
        <v>49</v>
      </c>
      <c r="J14" s="172"/>
      <c r="K14" s="453"/>
      <c r="L14" s="455" t="s">
        <v>40</v>
      </c>
      <c r="M14" s="455" t="s">
        <v>403</v>
      </c>
      <c r="N14" s="456" t="s">
        <v>221</v>
      </c>
    </row>
    <row r="15" spans="2:14" ht="19.5" customHeight="1">
      <c r="B15" s="446"/>
      <c r="C15" s="448"/>
      <c r="D15" s="450"/>
      <c r="E15" s="173" t="s">
        <v>334</v>
      </c>
      <c r="F15" s="452"/>
      <c r="G15" s="170" t="s">
        <v>372</v>
      </c>
      <c r="H15" s="170" t="s">
        <v>333</v>
      </c>
      <c r="I15" s="170" t="s">
        <v>333</v>
      </c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358</v>
      </c>
      <c r="D16" s="449" t="s">
        <v>330</v>
      </c>
      <c r="E16" s="171" t="s">
        <v>49</v>
      </c>
      <c r="F16" s="172" t="s">
        <v>5</v>
      </c>
      <c r="G16" s="451"/>
      <c r="H16" s="172" t="s">
        <v>49</v>
      </c>
      <c r="I16" s="172" t="s">
        <v>49</v>
      </c>
      <c r="J16" s="172"/>
      <c r="K16" s="453"/>
      <c r="L16" s="455" t="s">
        <v>40</v>
      </c>
      <c r="M16" s="455" t="s">
        <v>584</v>
      </c>
      <c r="N16" s="456" t="s">
        <v>210</v>
      </c>
    </row>
    <row r="17" spans="2:14" ht="19.5" customHeight="1">
      <c r="B17" s="446"/>
      <c r="C17" s="448"/>
      <c r="D17" s="450"/>
      <c r="E17" s="173" t="s">
        <v>333</v>
      </c>
      <c r="F17" s="170" t="s">
        <v>377</v>
      </c>
      <c r="G17" s="452"/>
      <c r="H17" s="170" t="s">
        <v>333</v>
      </c>
      <c r="I17" s="170" t="s">
        <v>333</v>
      </c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364</v>
      </c>
      <c r="D18" s="449" t="s">
        <v>227</v>
      </c>
      <c r="E18" s="171" t="s">
        <v>5</v>
      </c>
      <c r="F18" s="172" t="s">
        <v>5</v>
      </c>
      <c r="G18" s="172" t="s">
        <v>5</v>
      </c>
      <c r="H18" s="451"/>
      <c r="I18" s="172" t="s">
        <v>49</v>
      </c>
      <c r="J18" s="172"/>
      <c r="K18" s="453"/>
      <c r="L18" s="455" t="s">
        <v>16</v>
      </c>
      <c r="M18" s="455"/>
      <c r="N18" s="456" t="s">
        <v>228</v>
      </c>
    </row>
    <row r="19" spans="2:14" ht="19.5" customHeight="1">
      <c r="B19" s="446"/>
      <c r="C19" s="448"/>
      <c r="D19" s="450"/>
      <c r="E19" s="173" t="s">
        <v>334</v>
      </c>
      <c r="F19" s="170" t="s">
        <v>334</v>
      </c>
      <c r="G19" s="170" t="s">
        <v>334</v>
      </c>
      <c r="H19" s="452"/>
      <c r="I19" s="170" t="s">
        <v>333</v>
      </c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447" t="s">
        <v>585</v>
      </c>
      <c r="D20" s="449" t="s">
        <v>586</v>
      </c>
      <c r="E20" s="171" t="s">
        <v>5</v>
      </c>
      <c r="F20" s="172" t="s">
        <v>5</v>
      </c>
      <c r="G20" s="172" t="s">
        <v>5</v>
      </c>
      <c r="H20" s="172" t="s">
        <v>5</v>
      </c>
      <c r="I20" s="451"/>
      <c r="J20" s="172"/>
      <c r="K20" s="453"/>
      <c r="L20" s="455" t="s">
        <v>26</v>
      </c>
      <c r="M20" s="455"/>
      <c r="N20" s="456" t="s">
        <v>209</v>
      </c>
    </row>
    <row r="21" spans="2:14" ht="19.5" customHeight="1">
      <c r="B21" s="446"/>
      <c r="C21" s="448"/>
      <c r="D21" s="450"/>
      <c r="E21" s="173" t="s">
        <v>334</v>
      </c>
      <c r="F21" s="170" t="s">
        <v>334</v>
      </c>
      <c r="G21" s="170" t="s">
        <v>334</v>
      </c>
      <c r="H21" s="170" t="s">
        <v>334</v>
      </c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447"/>
      <c r="D22" s="449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464"/>
      <c r="D23" s="465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T16" sqref="T16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589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582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249" t="s">
        <v>166</v>
      </c>
      <c r="D12" s="162" t="s">
        <v>331</v>
      </c>
      <c r="E12" s="460"/>
      <c r="F12" s="169" t="s">
        <v>49</v>
      </c>
      <c r="G12" s="169" t="s">
        <v>49</v>
      </c>
      <c r="H12" s="169" t="s">
        <v>5</v>
      </c>
      <c r="I12" s="169"/>
      <c r="J12" s="169"/>
      <c r="K12" s="462"/>
      <c r="L12" s="433" t="s">
        <v>16</v>
      </c>
      <c r="M12" s="433"/>
      <c r="N12" s="435" t="s">
        <v>212</v>
      </c>
    </row>
    <row r="13" spans="2:14" ht="19.5" customHeight="1">
      <c r="B13" s="446"/>
      <c r="C13" s="250" t="s">
        <v>176</v>
      </c>
      <c r="D13" s="251" t="s">
        <v>392</v>
      </c>
      <c r="E13" s="461"/>
      <c r="F13" s="170" t="s">
        <v>359</v>
      </c>
      <c r="G13" s="170" t="s">
        <v>359</v>
      </c>
      <c r="H13" s="170" t="s">
        <v>377</v>
      </c>
      <c r="I13" s="170"/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252" t="s">
        <v>182</v>
      </c>
      <c r="D14" s="253" t="s">
        <v>332</v>
      </c>
      <c r="E14" s="171" t="s">
        <v>5</v>
      </c>
      <c r="F14" s="451"/>
      <c r="G14" s="172" t="s">
        <v>49</v>
      </c>
      <c r="H14" s="172" t="s">
        <v>5</v>
      </c>
      <c r="I14" s="172"/>
      <c r="J14" s="172"/>
      <c r="K14" s="453"/>
      <c r="L14" s="455" t="s">
        <v>26</v>
      </c>
      <c r="M14" s="455"/>
      <c r="N14" s="456" t="s">
        <v>221</v>
      </c>
    </row>
    <row r="15" spans="2:14" ht="19.5" customHeight="1">
      <c r="B15" s="446"/>
      <c r="C15" s="250" t="s">
        <v>179</v>
      </c>
      <c r="D15" s="251" t="s">
        <v>332</v>
      </c>
      <c r="E15" s="173" t="s">
        <v>365</v>
      </c>
      <c r="F15" s="452"/>
      <c r="G15" s="170" t="s">
        <v>333</v>
      </c>
      <c r="H15" s="170" t="s">
        <v>334</v>
      </c>
      <c r="I15" s="170"/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252" t="s">
        <v>168</v>
      </c>
      <c r="D16" s="253" t="s">
        <v>392</v>
      </c>
      <c r="E16" s="171" t="s">
        <v>5</v>
      </c>
      <c r="F16" s="172" t="s">
        <v>5</v>
      </c>
      <c r="G16" s="451"/>
      <c r="H16" s="172" t="s">
        <v>49</v>
      </c>
      <c r="I16" s="172"/>
      <c r="J16" s="172"/>
      <c r="K16" s="453"/>
      <c r="L16" s="455" t="s">
        <v>26</v>
      </c>
      <c r="M16" s="455"/>
      <c r="N16" s="456" t="s">
        <v>228</v>
      </c>
    </row>
    <row r="17" spans="2:14" ht="19.5" customHeight="1">
      <c r="B17" s="446"/>
      <c r="C17" s="250" t="s">
        <v>590</v>
      </c>
      <c r="D17" s="251" t="s">
        <v>392</v>
      </c>
      <c r="E17" s="173" t="s">
        <v>365</v>
      </c>
      <c r="F17" s="170" t="s">
        <v>334</v>
      </c>
      <c r="G17" s="452"/>
      <c r="H17" s="170" t="s">
        <v>359</v>
      </c>
      <c r="I17" s="170"/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252" t="s">
        <v>170</v>
      </c>
      <c r="D18" s="253" t="s">
        <v>227</v>
      </c>
      <c r="E18" s="171" t="s">
        <v>49</v>
      </c>
      <c r="F18" s="172" t="s">
        <v>49</v>
      </c>
      <c r="G18" s="172" t="s">
        <v>5</v>
      </c>
      <c r="H18" s="451"/>
      <c r="I18" s="172"/>
      <c r="J18" s="172"/>
      <c r="K18" s="453"/>
      <c r="L18" s="455" t="s">
        <v>16</v>
      </c>
      <c r="M18" s="455"/>
      <c r="N18" s="456" t="s">
        <v>210</v>
      </c>
    </row>
    <row r="19" spans="2:14" ht="19.5" customHeight="1">
      <c r="B19" s="446"/>
      <c r="C19" s="250" t="s">
        <v>172</v>
      </c>
      <c r="D19" s="251" t="s">
        <v>332</v>
      </c>
      <c r="E19" s="173" t="s">
        <v>372</v>
      </c>
      <c r="F19" s="170" t="s">
        <v>333</v>
      </c>
      <c r="G19" s="170" t="s">
        <v>365</v>
      </c>
      <c r="H19" s="452"/>
      <c r="I19" s="170"/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252"/>
      <c r="D20" s="253"/>
      <c r="E20" s="171"/>
      <c r="F20" s="172"/>
      <c r="G20" s="172"/>
      <c r="H20" s="172"/>
      <c r="I20" s="451"/>
      <c r="J20" s="172"/>
      <c r="K20" s="453"/>
      <c r="L20" s="455"/>
      <c r="M20" s="455"/>
      <c r="N20" s="456"/>
    </row>
    <row r="21" spans="2:14" ht="19.5" customHeight="1">
      <c r="B21" s="446"/>
      <c r="C21" s="250"/>
      <c r="D21" s="251"/>
      <c r="E21" s="173"/>
      <c r="F21" s="170"/>
      <c r="G21" s="170"/>
      <c r="H21" s="170"/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252"/>
      <c r="D22" s="253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254"/>
      <c r="D23" s="166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78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N22:N23"/>
    <mergeCell ref="B20:B21"/>
    <mergeCell ref="I20:I21"/>
    <mergeCell ref="K20:K21"/>
    <mergeCell ref="L20:L21"/>
    <mergeCell ref="M20:M21"/>
    <mergeCell ref="N20:N21"/>
    <mergeCell ref="B22:B23"/>
    <mergeCell ref="J22:J23"/>
    <mergeCell ref="K22:K23"/>
    <mergeCell ref="L22:L23"/>
    <mergeCell ref="M22:M23"/>
    <mergeCell ref="N18:N19"/>
    <mergeCell ref="B16:B17"/>
    <mergeCell ref="G16:G17"/>
    <mergeCell ref="K16:K17"/>
    <mergeCell ref="L16:L17"/>
    <mergeCell ref="M16:M17"/>
    <mergeCell ref="N16:N17"/>
    <mergeCell ref="B18:B19"/>
    <mergeCell ref="H18:H19"/>
    <mergeCell ref="K18:K19"/>
    <mergeCell ref="L18:L19"/>
    <mergeCell ref="M18:M19"/>
    <mergeCell ref="N14:N15"/>
    <mergeCell ref="B12:B13"/>
    <mergeCell ref="E12:E13"/>
    <mergeCell ref="K12:K13"/>
    <mergeCell ref="L12:L13"/>
    <mergeCell ref="M12:M13"/>
    <mergeCell ref="N12:N13"/>
    <mergeCell ref="B14:B15"/>
    <mergeCell ref="F14:F15"/>
    <mergeCell ref="K14:K15"/>
    <mergeCell ref="L14:L15"/>
    <mergeCell ref="M14:M15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Q18" sqref="Q18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522" t="s">
        <v>593</v>
      </c>
      <c r="D6" s="522"/>
      <c r="E6" s="522"/>
      <c r="F6" s="522"/>
      <c r="G6" s="522"/>
      <c r="H6" s="522"/>
      <c r="I6" s="522"/>
      <c r="J6" s="522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582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249" t="s">
        <v>166</v>
      </c>
      <c r="D12" s="162" t="s">
        <v>331</v>
      </c>
      <c r="E12" s="460"/>
      <c r="F12" s="169" t="s">
        <v>5</v>
      </c>
      <c r="G12" s="169" t="s">
        <v>49</v>
      </c>
      <c r="H12" s="169" t="s">
        <v>49</v>
      </c>
      <c r="I12" s="169" t="s">
        <v>49</v>
      </c>
      <c r="J12" s="169"/>
      <c r="K12" s="462"/>
      <c r="L12" s="433" t="s">
        <v>40</v>
      </c>
      <c r="M12" s="433"/>
      <c r="N12" s="435" t="s">
        <v>212</v>
      </c>
    </row>
    <row r="13" spans="2:14" ht="19.5" customHeight="1">
      <c r="B13" s="446"/>
      <c r="C13" s="250" t="s">
        <v>594</v>
      </c>
      <c r="D13" s="251" t="s">
        <v>332</v>
      </c>
      <c r="E13" s="461"/>
      <c r="F13" s="170" t="s">
        <v>365</v>
      </c>
      <c r="G13" s="170" t="s">
        <v>333</v>
      </c>
      <c r="H13" s="170" t="s">
        <v>333</v>
      </c>
      <c r="I13" s="170" t="s">
        <v>333</v>
      </c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252" t="s">
        <v>176</v>
      </c>
      <c r="D14" s="253" t="s">
        <v>392</v>
      </c>
      <c r="E14" s="171" t="s">
        <v>49</v>
      </c>
      <c r="F14" s="451"/>
      <c r="G14" s="172" t="s">
        <v>49</v>
      </c>
      <c r="H14" s="172" t="s">
        <v>49</v>
      </c>
      <c r="I14" s="172" t="s">
        <v>49</v>
      </c>
      <c r="J14" s="172"/>
      <c r="K14" s="453"/>
      <c r="L14" s="455" t="s">
        <v>14</v>
      </c>
      <c r="M14" s="455"/>
      <c r="N14" s="456" t="s">
        <v>210</v>
      </c>
    </row>
    <row r="15" spans="2:14" ht="19.5" customHeight="1">
      <c r="B15" s="446"/>
      <c r="C15" s="250" t="s">
        <v>595</v>
      </c>
      <c r="D15" s="251" t="s">
        <v>332</v>
      </c>
      <c r="E15" s="173" t="s">
        <v>359</v>
      </c>
      <c r="F15" s="452"/>
      <c r="G15" s="170" t="s">
        <v>359</v>
      </c>
      <c r="H15" s="170" t="s">
        <v>359</v>
      </c>
      <c r="I15" s="170" t="s">
        <v>333</v>
      </c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252" t="s">
        <v>596</v>
      </c>
      <c r="D16" s="253" t="s">
        <v>332</v>
      </c>
      <c r="E16" s="171" t="s">
        <v>5</v>
      </c>
      <c r="F16" s="172" t="s">
        <v>5</v>
      </c>
      <c r="G16" s="451"/>
      <c r="H16" s="172" t="s">
        <v>5</v>
      </c>
      <c r="I16" s="172" t="s">
        <v>5</v>
      </c>
      <c r="J16" s="172"/>
      <c r="K16" s="453"/>
      <c r="L16" s="455" t="s">
        <v>26</v>
      </c>
      <c r="M16" s="455"/>
      <c r="N16" s="456" t="s">
        <v>209</v>
      </c>
    </row>
    <row r="17" spans="2:14" ht="19.5" customHeight="1">
      <c r="B17" s="446"/>
      <c r="C17" s="250" t="s">
        <v>597</v>
      </c>
      <c r="D17" s="251" t="s">
        <v>405</v>
      </c>
      <c r="E17" s="173" t="s">
        <v>334</v>
      </c>
      <c r="F17" s="170" t="s">
        <v>365</v>
      </c>
      <c r="G17" s="452"/>
      <c r="H17" s="170" t="s">
        <v>377</v>
      </c>
      <c r="I17" s="170" t="s">
        <v>377</v>
      </c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252" t="s">
        <v>179</v>
      </c>
      <c r="D18" s="253" t="s">
        <v>332</v>
      </c>
      <c r="E18" s="171" t="s">
        <v>5</v>
      </c>
      <c r="F18" s="172" t="s">
        <v>5</v>
      </c>
      <c r="G18" s="172" t="s">
        <v>49</v>
      </c>
      <c r="H18" s="451"/>
      <c r="I18" s="172" t="s">
        <v>49</v>
      </c>
      <c r="J18" s="172"/>
      <c r="K18" s="453"/>
      <c r="L18" s="455" t="s">
        <v>36</v>
      </c>
      <c r="M18" s="455"/>
      <c r="N18" s="456" t="s">
        <v>221</v>
      </c>
    </row>
    <row r="19" spans="2:14" ht="19.5" customHeight="1">
      <c r="B19" s="446"/>
      <c r="C19" s="250" t="s">
        <v>598</v>
      </c>
      <c r="D19" s="251" t="s">
        <v>332</v>
      </c>
      <c r="E19" s="173" t="s">
        <v>334</v>
      </c>
      <c r="F19" s="170" t="s">
        <v>365</v>
      </c>
      <c r="G19" s="170" t="s">
        <v>372</v>
      </c>
      <c r="H19" s="452"/>
      <c r="I19" s="170" t="s">
        <v>372</v>
      </c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252" t="s">
        <v>170</v>
      </c>
      <c r="D20" s="253" t="s">
        <v>227</v>
      </c>
      <c r="E20" s="171" t="s">
        <v>5</v>
      </c>
      <c r="F20" s="172" t="s">
        <v>5</v>
      </c>
      <c r="G20" s="172" t="s">
        <v>49</v>
      </c>
      <c r="H20" s="172" t="s">
        <v>5</v>
      </c>
      <c r="I20" s="451"/>
      <c r="J20" s="172"/>
      <c r="K20" s="453"/>
      <c r="L20" s="455" t="s">
        <v>16</v>
      </c>
      <c r="M20" s="455"/>
      <c r="N20" s="456" t="s">
        <v>228</v>
      </c>
    </row>
    <row r="21" spans="2:14" ht="19.5" customHeight="1">
      <c r="B21" s="446"/>
      <c r="C21" s="250" t="s">
        <v>599</v>
      </c>
      <c r="D21" s="251" t="s">
        <v>402</v>
      </c>
      <c r="E21" s="173" t="s">
        <v>334</v>
      </c>
      <c r="F21" s="170" t="s">
        <v>334</v>
      </c>
      <c r="G21" s="170" t="s">
        <v>372</v>
      </c>
      <c r="H21" s="170" t="s">
        <v>377</v>
      </c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252"/>
      <c r="D22" s="253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254"/>
      <c r="D23" s="166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78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N22:N23"/>
    <mergeCell ref="B20:B21"/>
    <mergeCell ref="I20:I21"/>
    <mergeCell ref="K20:K21"/>
    <mergeCell ref="L20:L21"/>
    <mergeCell ref="M20:M21"/>
    <mergeCell ref="N20:N21"/>
    <mergeCell ref="B22:B23"/>
    <mergeCell ref="J22:J23"/>
    <mergeCell ref="K22:K23"/>
    <mergeCell ref="L22:L23"/>
    <mergeCell ref="M22:M23"/>
    <mergeCell ref="N18:N19"/>
    <mergeCell ref="B16:B17"/>
    <mergeCell ref="G16:G17"/>
    <mergeCell ref="K16:K17"/>
    <mergeCell ref="L16:L17"/>
    <mergeCell ref="M16:M17"/>
    <mergeCell ref="N16:N17"/>
    <mergeCell ref="B18:B19"/>
    <mergeCell ref="H18:H19"/>
    <mergeCell ref="K18:K19"/>
    <mergeCell ref="L18:L19"/>
    <mergeCell ref="M18:M19"/>
    <mergeCell ref="N14:N15"/>
    <mergeCell ref="B12:B13"/>
    <mergeCell ref="E12:E13"/>
    <mergeCell ref="K12:K13"/>
    <mergeCell ref="L12:L13"/>
    <mergeCell ref="M12:M13"/>
    <mergeCell ref="N12:N13"/>
    <mergeCell ref="B14:B15"/>
    <mergeCell ref="F14:F15"/>
    <mergeCell ref="K14:K15"/>
    <mergeCell ref="L14:L15"/>
    <mergeCell ref="M14:M15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22">
      <selection activeCell="N32" sqref="N32"/>
    </sheetView>
  </sheetViews>
  <sheetFormatPr defaultColWidth="9.140625" defaultRowHeight="15"/>
  <cols>
    <col min="1" max="1" width="3.7109375" style="3" customWidth="1"/>
    <col min="2" max="12" width="7.7109375" style="3" customWidth="1"/>
    <col min="13" max="16384" width="9.140625" style="3" customWidth="1"/>
  </cols>
  <sheetData>
    <row r="1" spans="1:13" ht="10.5" customHeight="1">
      <c r="A1" s="2"/>
      <c r="B1" s="2"/>
      <c r="C1" s="328" t="s">
        <v>3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0.5" customHeight="1">
      <c r="A2" s="2"/>
      <c r="B2" s="4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2" ht="27" customHeight="1">
      <c r="A3" s="2"/>
      <c r="B3" s="2"/>
      <c r="C3" s="2"/>
      <c r="D3" s="5" t="s">
        <v>4</v>
      </c>
      <c r="E3" s="5"/>
      <c r="F3" s="5"/>
      <c r="G3" s="5"/>
      <c r="H3" s="5"/>
      <c r="I3" s="5"/>
      <c r="J3" s="2"/>
      <c r="K3" s="2"/>
      <c r="L3" s="2"/>
    </row>
    <row r="4" spans="1:12" ht="41.25" customHeight="1">
      <c r="A4" s="6" t="s">
        <v>5</v>
      </c>
      <c r="B4" s="329" t="s">
        <v>94</v>
      </c>
      <c r="C4" s="329"/>
      <c r="D4" s="2"/>
      <c r="E4" s="2"/>
      <c r="F4" s="330" t="s">
        <v>95</v>
      </c>
      <c r="G4" s="330"/>
      <c r="H4" s="330"/>
      <c r="I4" s="330"/>
      <c r="J4" s="330"/>
      <c r="K4" s="7"/>
      <c r="L4" s="2"/>
    </row>
    <row r="5" spans="1:13" ht="10.5" customHeight="1">
      <c r="A5" s="6"/>
      <c r="B5" s="331">
        <v>1</v>
      </c>
      <c r="C5" s="331"/>
      <c r="D5" s="332" t="s">
        <v>94</v>
      </c>
      <c r="E5" s="332"/>
      <c r="F5" s="2"/>
      <c r="G5" s="2"/>
      <c r="H5" s="2"/>
      <c r="I5" s="2"/>
      <c r="J5" s="2"/>
      <c r="K5" s="333">
        <v>42916</v>
      </c>
      <c r="L5" s="333"/>
      <c r="M5" s="333"/>
    </row>
    <row r="6" spans="1:13" ht="10.5" customHeight="1">
      <c r="A6" s="6" t="s">
        <v>8</v>
      </c>
      <c r="B6" s="334"/>
      <c r="C6" s="334"/>
      <c r="D6" s="335"/>
      <c r="E6" s="335"/>
      <c r="F6" s="4"/>
      <c r="G6" s="4"/>
      <c r="H6" s="2"/>
      <c r="I6" s="2"/>
      <c r="J6" s="2"/>
      <c r="K6" s="333"/>
      <c r="L6" s="333"/>
      <c r="M6" s="333"/>
    </row>
    <row r="7" spans="1:13" ht="10.5" customHeight="1">
      <c r="A7" s="6"/>
      <c r="B7" s="8"/>
      <c r="C7" s="9"/>
      <c r="D7" s="10"/>
      <c r="E7" s="11">
        <v>13</v>
      </c>
      <c r="F7" s="332" t="s">
        <v>94</v>
      </c>
      <c r="G7" s="332"/>
      <c r="H7" s="2"/>
      <c r="I7" s="2"/>
      <c r="J7" s="2"/>
      <c r="K7" s="338" t="s">
        <v>9</v>
      </c>
      <c r="L7" s="338"/>
      <c r="M7" s="338"/>
    </row>
    <row r="8" spans="1:13" ht="10.5" customHeight="1">
      <c r="A8" s="6" t="s">
        <v>10</v>
      </c>
      <c r="B8" s="329"/>
      <c r="C8" s="329"/>
      <c r="D8" s="10"/>
      <c r="E8" s="11"/>
      <c r="F8" s="337" t="s">
        <v>96</v>
      </c>
      <c r="G8" s="337"/>
      <c r="H8" s="2"/>
      <c r="I8" s="2"/>
      <c r="J8" s="2"/>
      <c r="K8" s="338"/>
      <c r="L8" s="338"/>
      <c r="M8" s="338"/>
    </row>
    <row r="9" spans="1:12" ht="10.5" customHeight="1">
      <c r="A9" s="6"/>
      <c r="B9" s="331">
        <v>2</v>
      </c>
      <c r="C9" s="331"/>
      <c r="D9" s="339" t="s">
        <v>97</v>
      </c>
      <c r="E9" s="339"/>
      <c r="F9" s="7"/>
      <c r="G9" s="12"/>
      <c r="H9" s="2"/>
      <c r="I9" s="13"/>
      <c r="J9" s="2"/>
      <c r="K9" s="2"/>
      <c r="L9" s="2"/>
    </row>
    <row r="10" spans="1:12" ht="10.5" customHeight="1">
      <c r="A10" s="6" t="s">
        <v>14</v>
      </c>
      <c r="B10" s="334" t="s">
        <v>97</v>
      </c>
      <c r="C10" s="334"/>
      <c r="D10" s="336"/>
      <c r="E10" s="336"/>
      <c r="F10" s="7"/>
      <c r="G10" s="12"/>
      <c r="H10" s="2"/>
      <c r="I10" s="2"/>
      <c r="J10" s="2"/>
      <c r="K10" s="2"/>
      <c r="L10" s="2"/>
    </row>
    <row r="11" spans="1:12" ht="10.5" customHeight="1">
      <c r="A11" s="6"/>
      <c r="B11" s="8"/>
      <c r="C11" s="9"/>
      <c r="D11" s="2"/>
      <c r="E11" s="14"/>
      <c r="F11" s="7"/>
      <c r="G11" s="11">
        <v>32</v>
      </c>
      <c r="H11" s="332" t="s">
        <v>94</v>
      </c>
      <c r="I11" s="332"/>
      <c r="J11" s="2"/>
      <c r="K11" s="2"/>
      <c r="L11" s="2"/>
    </row>
    <row r="12" spans="1:12" ht="10.5" customHeight="1">
      <c r="A12" s="6" t="s">
        <v>16</v>
      </c>
      <c r="B12" s="329" t="s">
        <v>98</v>
      </c>
      <c r="C12" s="329"/>
      <c r="D12" s="2"/>
      <c r="E12" s="14"/>
      <c r="F12" s="7"/>
      <c r="G12" s="11"/>
      <c r="H12" s="337" t="s">
        <v>99</v>
      </c>
      <c r="I12" s="337"/>
      <c r="J12" s="2"/>
      <c r="K12" s="2"/>
      <c r="L12" s="2"/>
    </row>
    <row r="13" spans="1:12" ht="10.5" customHeight="1">
      <c r="A13" s="6"/>
      <c r="B13" s="331">
        <v>3</v>
      </c>
      <c r="C13" s="331"/>
      <c r="D13" s="332" t="s">
        <v>98</v>
      </c>
      <c r="E13" s="332"/>
      <c r="F13" s="7"/>
      <c r="G13" s="11"/>
      <c r="H13" s="10"/>
      <c r="I13" s="15"/>
      <c r="J13" s="2"/>
      <c r="K13" s="2"/>
      <c r="L13" s="2"/>
    </row>
    <row r="14" spans="1:12" ht="10.5" customHeight="1">
      <c r="A14" s="6" t="s">
        <v>19</v>
      </c>
      <c r="B14" s="334" t="s">
        <v>100</v>
      </c>
      <c r="C14" s="334"/>
      <c r="D14" s="337" t="s">
        <v>101</v>
      </c>
      <c r="E14" s="337"/>
      <c r="F14" s="7"/>
      <c r="G14" s="11"/>
      <c r="H14" s="10"/>
      <c r="I14" s="15"/>
      <c r="J14" s="2"/>
      <c r="K14" s="2"/>
      <c r="L14" s="2"/>
    </row>
    <row r="15" spans="1:12" ht="10.5" customHeight="1">
      <c r="A15" s="6"/>
      <c r="B15" s="16"/>
      <c r="C15" s="17"/>
      <c r="D15" s="10"/>
      <c r="E15" s="11">
        <v>14</v>
      </c>
      <c r="F15" s="342" t="s">
        <v>102</v>
      </c>
      <c r="G15" s="342"/>
      <c r="H15" s="10"/>
      <c r="I15" s="15"/>
      <c r="J15" s="2"/>
      <c r="K15" s="2"/>
      <c r="L15" s="2"/>
    </row>
    <row r="16" spans="1:12" ht="10.5" customHeight="1">
      <c r="A16" s="6" t="s">
        <v>22</v>
      </c>
      <c r="B16" s="329"/>
      <c r="C16" s="329"/>
      <c r="D16" s="10"/>
      <c r="E16" s="11"/>
      <c r="F16" s="336" t="s">
        <v>103</v>
      </c>
      <c r="G16" s="336"/>
      <c r="H16" s="10"/>
      <c r="I16" s="15"/>
      <c r="J16" s="2"/>
      <c r="K16" s="2"/>
      <c r="L16" s="2"/>
    </row>
    <row r="17" spans="1:12" ht="10.5" customHeight="1">
      <c r="A17" s="6"/>
      <c r="B17" s="331">
        <v>4</v>
      </c>
      <c r="C17" s="331"/>
      <c r="D17" s="339" t="s">
        <v>102</v>
      </c>
      <c r="E17" s="339"/>
      <c r="F17" s="2"/>
      <c r="G17" s="18"/>
      <c r="H17" s="10"/>
      <c r="I17" s="15"/>
      <c r="J17" s="2"/>
      <c r="K17" s="2"/>
      <c r="L17" s="2"/>
    </row>
    <row r="18" spans="1:12" ht="10.5" customHeight="1">
      <c r="A18" s="6" t="s">
        <v>26</v>
      </c>
      <c r="B18" s="334" t="s">
        <v>102</v>
      </c>
      <c r="C18" s="334"/>
      <c r="D18" s="336"/>
      <c r="E18" s="336"/>
      <c r="F18" s="2"/>
      <c r="G18" s="18"/>
      <c r="H18" s="10"/>
      <c r="I18" s="15"/>
      <c r="J18" s="10"/>
      <c r="K18" s="10"/>
      <c r="L18" s="340" t="s">
        <v>28</v>
      </c>
    </row>
    <row r="19" spans="1:13" ht="10.5" customHeight="1">
      <c r="A19" s="6"/>
      <c r="B19" s="8"/>
      <c r="C19" s="9"/>
      <c r="D19" s="2"/>
      <c r="E19" s="14"/>
      <c r="F19" s="2"/>
      <c r="G19" s="18"/>
      <c r="H19" s="10"/>
      <c r="I19" s="11">
        <v>38</v>
      </c>
      <c r="J19" s="332" t="s">
        <v>104</v>
      </c>
      <c r="K19" s="332"/>
      <c r="L19" s="340"/>
      <c r="M19" s="19"/>
    </row>
    <row r="20" spans="1:12" ht="10.5" customHeight="1">
      <c r="A20" s="6" t="s">
        <v>29</v>
      </c>
      <c r="B20" s="329" t="s">
        <v>105</v>
      </c>
      <c r="C20" s="329"/>
      <c r="D20" s="2"/>
      <c r="E20" s="14"/>
      <c r="F20" s="2"/>
      <c r="G20" s="18"/>
      <c r="H20" s="10"/>
      <c r="I20" s="11"/>
      <c r="J20" s="341" t="s">
        <v>106</v>
      </c>
      <c r="K20" s="341"/>
      <c r="L20" s="2"/>
    </row>
    <row r="21" spans="1:12" ht="10.5" customHeight="1">
      <c r="A21" s="6"/>
      <c r="B21" s="331">
        <v>5</v>
      </c>
      <c r="C21" s="331"/>
      <c r="D21" s="343" t="s">
        <v>105</v>
      </c>
      <c r="E21" s="343"/>
      <c r="F21" s="2"/>
      <c r="G21" s="18"/>
      <c r="H21" s="10"/>
      <c r="I21" s="11"/>
      <c r="J21" s="2"/>
      <c r="K21" s="2"/>
      <c r="L21" s="2"/>
    </row>
    <row r="22" spans="1:13" ht="10.5" customHeight="1">
      <c r="A22" s="6" t="s">
        <v>32</v>
      </c>
      <c r="B22" s="334" t="s">
        <v>107</v>
      </c>
      <c r="C22" s="334"/>
      <c r="D22" s="337" t="s">
        <v>108</v>
      </c>
      <c r="E22" s="337"/>
      <c r="F22" s="2"/>
      <c r="G22" s="18"/>
      <c r="H22" s="10"/>
      <c r="I22" s="11"/>
      <c r="J22" s="2"/>
      <c r="K22" s="2"/>
      <c r="L22" s="10"/>
      <c r="M22" s="20"/>
    </row>
    <row r="23" spans="1:12" ht="10.5" customHeight="1">
      <c r="A23" s="6"/>
      <c r="B23" s="21"/>
      <c r="C23" s="22"/>
      <c r="D23" s="10"/>
      <c r="E23" s="11">
        <v>15</v>
      </c>
      <c r="F23" s="344" t="s">
        <v>105</v>
      </c>
      <c r="G23" s="344"/>
      <c r="H23" s="10"/>
      <c r="I23" s="11"/>
      <c r="J23" s="2"/>
      <c r="K23" s="2"/>
      <c r="L23" s="2"/>
    </row>
    <row r="24" spans="1:12" ht="10.5" customHeight="1">
      <c r="A24" s="6" t="s">
        <v>34</v>
      </c>
      <c r="B24" s="329" t="s">
        <v>109</v>
      </c>
      <c r="C24" s="329"/>
      <c r="D24" s="10"/>
      <c r="E24" s="11"/>
      <c r="F24" s="337" t="s">
        <v>110</v>
      </c>
      <c r="G24" s="337"/>
      <c r="H24" s="10"/>
      <c r="I24" s="11"/>
      <c r="J24" s="2"/>
      <c r="K24" s="2"/>
      <c r="L24" s="2"/>
    </row>
    <row r="25" spans="1:12" ht="10.5" customHeight="1">
      <c r="A25" s="23"/>
      <c r="B25" s="331">
        <v>6</v>
      </c>
      <c r="C25" s="331"/>
      <c r="D25" s="339" t="s">
        <v>111</v>
      </c>
      <c r="E25" s="339"/>
      <c r="F25" s="7"/>
      <c r="G25" s="11"/>
      <c r="H25" s="10"/>
      <c r="I25" s="11"/>
      <c r="J25" s="2"/>
      <c r="K25" s="2"/>
      <c r="L25" s="2"/>
    </row>
    <row r="26" spans="1:12" ht="10.5" customHeight="1">
      <c r="A26" s="6" t="s">
        <v>36</v>
      </c>
      <c r="B26" s="334" t="s">
        <v>111</v>
      </c>
      <c r="C26" s="334"/>
      <c r="D26" s="336" t="s">
        <v>112</v>
      </c>
      <c r="E26" s="336"/>
      <c r="F26" s="7"/>
      <c r="G26" s="11"/>
      <c r="H26" s="10"/>
      <c r="I26" s="11"/>
      <c r="J26" s="2"/>
      <c r="K26" s="2"/>
      <c r="L26" s="2"/>
    </row>
    <row r="27" spans="1:12" ht="10.5" customHeight="1">
      <c r="A27" s="6"/>
      <c r="B27" s="16"/>
      <c r="C27" s="17"/>
      <c r="D27" s="2"/>
      <c r="E27" s="14"/>
      <c r="F27" s="7"/>
      <c r="G27" s="11">
        <v>33</v>
      </c>
      <c r="H27" s="342" t="s">
        <v>104</v>
      </c>
      <c r="I27" s="342"/>
      <c r="J27" s="2"/>
      <c r="K27" s="2"/>
      <c r="L27" s="2"/>
    </row>
    <row r="28" spans="1:12" ht="10.5" customHeight="1">
      <c r="A28" s="6" t="s">
        <v>40</v>
      </c>
      <c r="B28" s="329" t="s">
        <v>113</v>
      </c>
      <c r="C28" s="329"/>
      <c r="D28" s="2"/>
      <c r="E28" s="14"/>
      <c r="F28" s="7"/>
      <c r="G28" s="11"/>
      <c r="H28" s="336" t="s">
        <v>114</v>
      </c>
      <c r="I28" s="336"/>
      <c r="J28" s="2"/>
      <c r="K28" s="2"/>
      <c r="L28" s="2"/>
    </row>
    <row r="29" spans="1:12" ht="10.5" customHeight="1">
      <c r="A29" s="6"/>
      <c r="B29" s="331">
        <v>7</v>
      </c>
      <c r="C29" s="331"/>
      <c r="D29" s="332" t="s">
        <v>113</v>
      </c>
      <c r="E29" s="332"/>
      <c r="F29" s="7"/>
      <c r="G29" s="11"/>
      <c r="H29" s="2"/>
      <c r="I29" s="14"/>
      <c r="J29" s="2"/>
      <c r="K29" s="2"/>
      <c r="L29" s="2"/>
    </row>
    <row r="30" spans="1:12" ht="10.5" customHeight="1">
      <c r="A30" s="6" t="s">
        <v>43</v>
      </c>
      <c r="B30" s="334"/>
      <c r="C30" s="334"/>
      <c r="D30" s="337"/>
      <c r="E30" s="337"/>
      <c r="F30" s="7"/>
      <c r="G30" s="12"/>
      <c r="H30" s="2"/>
      <c r="I30" s="14"/>
      <c r="J30" s="2"/>
      <c r="K30" s="2"/>
      <c r="L30" s="2"/>
    </row>
    <row r="31" spans="1:12" ht="10.5" customHeight="1">
      <c r="A31" s="6"/>
      <c r="B31" s="8"/>
      <c r="C31" s="9"/>
      <c r="D31" s="10"/>
      <c r="E31" s="11">
        <v>16</v>
      </c>
      <c r="F31" s="342" t="s">
        <v>104</v>
      </c>
      <c r="G31" s="342"/>
      <c r="H31" s="2"/>
      <c r="I31" s="14"/>
      <c r="J31" s="2"/>
      <c r="K31" s="2"/>
      <c r="L31" s="2"/>
    </row>
    <row r="32" spans="1:12" ht="10.5" customHeight="1">
      <c r="A32" s="6" t="s">
        <v>46</v>
      </c>
      <c r="B32" s="329"/>
      <c r="C32" s="329"/>
      <c r="D32" s="10"/>
      <c r="E32" s="11"/>
      <c r="F32" s="336" t="s">
        <v>115</v>
      </c>
      <c r="G32" s="336"/>
      <c r="H32" s="2"/>
      <c r="I32" s="14"/>
      <c r="J32" s="2"/>
      <c r="K32" s="2"/>
      <c r="L32" s="2"/>
    </row>
    <row r="33" spans="1:12" ht="10.5" customHeight="1">
      <c r="A33" s="6"/>
      <c r="B33" s="331">
        <v>8</v>
      </c>
      <c r="C33" s="331"/>
      <c r="D33" s="339" t="s">
        <v>104</v>
      </c>
      <c r="E33" s="339"/>
      <c r="F33" s="4"/>
      <c r="G33" s="4"/>
      <c r="H33" s="2"/>
      <c r="I33" s="14"/>
      <c r="J33" s="2"/>
      <c r="K33" s="2"/>
      <c r="L33" s="2"/>
    </row>
    <row r="34" spans="1:12" ht="10.5" customHeight="1">
      <c r="A34" s="6" t="s">
        <v>49</v>
      </c>
      <c r="B34" s="334" t="s">
        <v>104</v>
      </c>
      <c r="C34" s="334"/>
      <c r="D34" s="336"/>
      <c r="E34" s="336"/>
      <c r="F34" s="4"/>
      <c r="G34" s="4"/>
      <c r="H34" s="2"/>
      <c r="I34" s="14"/>
      <c r="J34" s="2"/>
      <c r="K34" s="2"/>
      <c r="L34" s="2"/>
    </row>
    <row r="35" spans="1:12" ht="10.5" customHeight="1">
      <c r="A35" s="2"/>
      <c r="B35" s="2"/>
      <c r="C35" s="14"/>
      <c r="D35" s="2"/>
      <c r="E35" s="4"/>
      <c r="F35" s="4"/>
      <c r="G35" s="4"/>
      <c r="H35" s="2"/>
      <c r="I35" s="14"/>
      <c r="J35" s="2"/>
      <c r="K35" s="2"/>
      <c r="L35" s="2"/>
    </row>
    <row r="36" spans="1:12" ht="10.5" customHeight="1">
      <c r="A36" s="2"/>
      <c r="B36" s="2"/>
      <c r="C36" s="14">
        <v>-16</v>
      </c>
      <c r="D36" s="345" t="s">
        <v>113</v>
      </c>
      <c r="E36" s="345"/>
      <c r="F36" s="4"/>
      <c r="G36" s="4"/>
      <c r="H36" s="2"/>
      <c r="I36" s="14"/>
      <c r="J36" s="2"/>
      <c r="K36" s="2"/>
      <c r="L36" s="2"/>
    </row>
    <row r="37" spans="1:12" ht="10.5" customHeight="1">
      <c r="A37" s="24" t="s">
        <v>51</v>
      </c>
      <c r="B37" s="348"/>
      <c r="C37" s="348"/>
      <c r="D37" s="331">
        <v>21</v>
      </c>
      <c r="E37" s="331"/>
      <c r="F37" s="345" t="s">
        <v>113</v>
      </c>
      <c r="G37" s="345"/>
      <c r="H37" s="2"/>
      <c r="I37" s="14"/>
      <c r="J37" s="2"/>
      <c r="K37" s="2"/>
      <c r="L37" s="2"/>
    </row>
    <row r="38" spans="1:12" ht="10.5" customHeight="1">
      <c r="A38" s="24"/>
      <c r="B38" s="346">
        <v>9</v>
      </c>
      <c r="C38" s="346"/>
      <c r="D38" s="347"/>
      <c r="E38" s="347"/>
      <c r="F38" s="337"/>
      <c r="G38" s="337"/>
      <c r="H38" s="2"/>
      <c r="I38" s="14"/>
      <c r="J38" s="2"/>
      <c r="K38" s="2"/>
      <c r="L38" s="2"/>
    </row>
    <row r="39" spans="1:12" ht="10.5" customHeight="1">
      <c r="A39" s="24" t="s">
        <v>53</v>
      </c>
      <c r="B39" s="348"/>
      <c r="C39" s="349"/>
      <c r="D39" s="336"/>
      <c r="E39" s="336"/>
      <c r="F39" s="7"/>
      <c r="G39" s="12"/>
      <c r="H39" s="2"/>
      <c r="I39" s="14"/>
      <c r="J39" s="2"/>
      <c r="K39" s="2"/>
      <c r="L39" s="2"/>
    </row>
    <row r="40" spans="1:12" ht="10.5" customHeight="1">
      <c r="A40" s="24"/>
      <c r="B40" s="4"/>
      <c r="C40" s="14"/>
      <c r="D40" s="13"/>
      <c r="E40" s="25"/>
      <c r="F40" s="7"/>
      <c r="G40" s="11">
        <v>29</v>
      </c>
      <c r="H40" s="355" t="s">
        <v>111</v>
      </c>
      <c r="I40" s="355"/>
      <c r="J40" s="2"/>
      <c r="K40" s="2"/>
      <c r="L40" s="2"/>
    </row>
    <row r="41" spans="1:12" ht="10.5" customHeight="1">
      <c r="A41" s="24" t="s">
        <v>54</v>
      </c>
      <c r="B41" s="348" t="s">
        <v>100</v>
      </c>
      <c r="C41" s="348"/>
      <c r="D41" s="13"/>
      <c r="E41" s="25"/>
      <c r="F41" s="7"/>
      <c r="G41" s="11"/>
      <c r="H41" s="337" t="s">
        <v>116</v>
      </c>
      <c r="I41" s="337"/>
      <c r="J41" s="2"/>
      <c r="K41" s="2"/>
      <c r="L41" s="2"/>
    </row>
    <row r="42" spans="1:12" ht="10.5" customHeight="1">
      <c r="A42" s="24"/>
      <c r="B42" s="346">
        <v>10</v>
      </c>
      <c r="C42" s="346"/>
      <c r="D42" s="336" t="s">
        <v>100</v>
      </c>
      <c r="E42" s="336"/>
      <c r="F42" s="7"/>
      <c r="G42" s="12"/>
      <c r="H42" s="10"/>
      <c r="I42" s="11">
        <v>34</v>
      </c>
      <c r="J42" s="345" t="s">
        <v>111</v>
      </c>
      <c r="K42" s="345"/>
      <c r="L42" s="2"/>
    </row>
    <row r="43" spans="1:12" ht="10.5" customHeight="1">
      <c r="A43" s="24" t="s">
        <v>56</v>
      </c>
      <c r="B43" s="348"/>
      <c r="C43" s="349"/>
      <c r="D43" s="335"/>
      <c r="E43" s="335"/>
      <c r="F43" s="347" t="s">
        <v>111</v>
      </c>
      <c r="G43" s="347"/>
      <c r="H43" s="10"/>
      <c r="I43" s="11"/>
      <c r="J43" s="337" t="s">
        <v>117</v>
      </c>
      <c r="K43" s="337"/>
      <c r="L43" s="2"/>
    </row>
    <row r="44" spans="1:12" ht="10.5" customHeight="1">
      <c r="A44" s="24"/>
      <c r="B44" s="2"/>
      <c r="C44" s="14">
        <v>-15</v>
      </c>
      <c r="D44" s="350" t="s">
        <v>118</v>
      </c>
      <c r="E44" s="351"/>
      <c r="F44" s="352" t="s">
        <v>119</v>
      </c>
      <c r="G44" s="353"/>
      <c r="H44" s="354" t="s">
        <v>102</v>
      </c>
      <c r="I44" s="354"/>
      <c r="J44" s="26"/>
      <c r="K44" s="27"/>
      <c r="L44" s="2"/>
    </row>
    <row r="45" spans="1:13" ht="10.5" customHeight="1">
      <c r="A45" s="24"/>
      <c r="B45" s="2"/>
      <c r="C45" s="14"/>
      <c r="D45" s="28"/>
      <c r="E45" s="25"/>
      <c r="F45" s="4"/>
      <c r="G45" s="14">
        <v>-32</v>
      </c>
      <c r="H45" s="2"/>
      <c r="I45" s="29"/>
      <c r="J45" s="26"/>
      <c r="K45" s="11">
        <v>37</v>
      </c>
      <c r="L45" s="343" t="s">
        <v>105</v>
      </c>
      <c r="M45" s="357"/>
    </row>
    <row r="46" spans="1:13" ht="10.5" customHeight="1">
      <c r="A46" s="24"/>
      <c r="B46" s="2"/>
      <c r="C46" s="14">
        <v>-14</v>
      </c>
      <c r="D46" s="336" t="s">
        <v>98</v>
      </c>
      <c r="E46" s="336"/>
      <c r="F46" s="4"/>
      <c r="G46" s="14">
        <v>-33</v>
      </c>
      <c r="H46" s="336" t="s">
        <v>105</v>
      </c>
      <c r="I46" s="336"/>
      <c r="J46" s="26"/>
      <c r="K46" s="27"/>
      <c r="L46" s="358" t="s">
        <v>120</v>
      </c>
      <c r="M46" s="359"/>
    </row>
    <row r="47" spans="1:13" ht="10.5" customHeight="1">
      <c r="A47" s="24" t="s">
        <v>63</v>
      </c>
      <c r="B47" s="348" t="s">
        <v>107</v>
      </c>
      <c r="C47" s="348"/>
      <c r="D47" s="360" t="s">
        <v>64</v>
      </c>
      <c r="E47" s="360"/>
      <c r="F47" s="361" t="s">
        <v>98</v>
      </c>
      <c r="G47" s="361"/>
      <c r="H47" s="30"/>
      <c r="I47" s="31"/>
      <c r="J47" s="26"/>
      <c r="K47" s="27"/>
      <c r="L47" s="2"/>
      <c r="M47" s="32" t="s">
        <v>65</v>
      </c>
    </row>
    <row r="48" spans="1:12" ht="10.5" customHeight="1">
      <c r="A48" s="24"/>
      <c r="B48" s="346">
        <v>11</v>
      </c>
      <c r="C48" s="346"/>
      <c r="D48" s="356" t="s">
        <v>107</v>
      </c>
      <c r="E48" s="356"/>
      <c r="F48" s="337" t="s">
        <v>121</v>
      </c>
      <c r="G48" s="337"/>
      <c r="H48" s="10"/>
      <c r="I48" s="11">
        <v>35</v>
      </c>
      <c r="J48" s="356" t="s">
        <v>105</v>
      </c>
      <c r="K48" s="356"/>
      <c r="L48" s="2"/>
    </row>
    <row r="49" spans="1:12" ht="10.5" customHeight="1">
      <c r="A49" s="24" t="s">
        <v>67</v>
      </c>
      <c r="B49" s="348" t="s">
        <v>109</v>
      </c>
      <c r="C49" s="349"/>
      <c r="D49" s="336" t="s">
        <v>122</v>
      </c>
      <c r="E49" s="336"/>
      <c r="F49" s="7"/>
      <c r="G49" s="12"/>
      <c r="H49" s="10"/>
      <c r="I49" s="11"/>
      <c r="J49" s="336" t="s">
        <v>123</v>
      </c>
      <c r="K49" s="336"/>
      <c r="L49" s="2"/>
    </row>
    <row r="50" spans="1:12" ht="10.5" customHeight="1">
      <c r="A50" s="24"/>
      <c r="B50" s="30"/>
      <c r="C50" s="33"/>
      <c r="D50" s="28"/>
      <c r="E50" s="25"/>
      <c r="F50" s="7"/>
      <c r="G50" s="11">
        <v>30</v>
      </c>
      <c r="H50" s="370" t="s">
        <v>98</v>
      </c>
      <c r="I50" s="371"/>
      <c r="J50" s="43"/>
      <c r="K50" s="2"/>
      <c r="L50" s="2"/>
    </row>
    <row r="51" spans="1:12" ht="10.5" customHeight="1">
      <c r="A51" s="24" t="s">
        <v>69</v>
      </c>
      <c r="B51" s="348"/>
      <c r="C51" s="348"/>
      <c r="D51" s="28"/>
      <c r="E51" s="25"/>
      <c r="F51" s="7"/>
      <c r="G51" s="11"/>
      <c r="H51" s="336" t="s">
        <v>124</v>
      </c>
      <c r="I51" s="336"/>
      <c r="J51" s="2"/>
      <c r="K51" s="2"/>
      <c r="L51" s="2"/>
    </row>
    <row r="52" spans="1:12" ht="10.5" customHeight="1">
      <c r="A52" s="24"/>
      <c r="B52" s="346">
        <v>12</v>
      </c>
      <c r="C52" s="346"/>
      <c r="D52" s="361"/>
      <c r="E52" s="361"/>
      <c r="F52" s="7"/>
      <c r="G52" s="12"/>
      <c r="H52" s="2"/>
      <c r="I52" s="2"/>
      <c r="J52" s="2"/>
      <c r="K52" s="2"/>
      <c r="L52" s="2"/>
    </row>
    <row r="53" spans="1:12" ht="10.5" customHeight="1">
      <c r="A53" s="24" t="s">
        <v>71</v>
      </c>
      <c r="B53" s="348"/>
      <c r="C53" s="349"/>
      <c r="D53" s="363"/>
      <c r="E53" s="363"/>
      <c r="F53" s="361" t="s">
        <v>97</v>
      </c>
      <c r="G53" s="364"/>
      <c r="H53" s="2"/>
      <c r="I53" s="2"/>
      <c r="J53" s="2"/>
      <c r="K53" s="2"/>
      <c r="L53" s="2"/>
    </row>
    <row r="54" spans="1:12" ht="10.5" customHeight="1">
      <c r="A54" s="2"/>
      <c r="B54" s="33"/>
      <c r="C54" s="33">
        <v>-13</v>
      </c>
      <c r="D54" s="350" t="s">
        <v>97</v>
      </c>
      <c r="E54" s="351"/>
      <c r="F54" s="336"/>
      <c r="G54" s="336"/>
      <c r="H54" s="2"/>
      <c r="I54" s="18"/>
      <c r="J54" s="2"/>
      <c r="K54" s="2"/>
      <c r="L54" s="2"/>
    </row>
    <row r="55" spans="1:12" ht="10.5" customHeight="1">
      <c r="A55" s="2"/>
      <c r="B55" s="29"/>
      <c r="C55" s="29"/>
      <c r="D55" s="13"/>
      <c r="E55" s="28"/>
      <c r="F55" s="4"/>
      <c r="G55" s="4"/>
      <c r="H55" s="2"/>
      <c r="I55" s="2"/>
      <c r="J55" s="2"/>
      <c r="K55" s="2"/>
      <c r="L55" s="2"/>
    </row>
    <row r="56" spans="1:12" ht="10.5" customHeight="1">
      <c r="A56" s="34">
        <v>-21</v>
      </c>
      <c r="B56" s="348"/>
      <c r="C56" s="348"/>
      <c r="D56" s="13"/>
      <c r="E56" s="28"/>
      <c r="F56" s="4"/>
      <c r="G56" s="4"/>
      <c r="H56" s="14">
        <v>-34</v>
      </c>
      <c r="I56" s="348" t="s">
        <v>102</v>
      </c>
      <c r="J56" s="348"/>
      <c r="K56" s="2"/>
      <c r="L56" s="2"/>
    </row>
    <row r="57" spans="1:12" ht="10.5" customHeight="1">
      <c r="A57" s="34"/>
      <c r="B57" s="346">
        <v>25</v>
      </c>
      <c r="C57" s="346"/>
      <c r="D57" s="355" t="s">
        <v>100</v>
      </c>
      <c r="E57" s="355"/>
      <c r="F57" s="4"/>
      <c r="G57" s="4"/>
      <c r="H57" s="14"/>
      <c r="I57" s="362" t="s">
        <v>75</v>
      </c>
      <c r="J57" s="362"/>
      <c r="K57" s="355" t="s">
        <v>102</v>
      </c>
      <c r="L57" s="367"/>
    </row>
    <row r="58" spans="1:13" ht="10.5" customHeight="1">
      <c r="A58" s="34">
        <v>-22</v>
      </c>
      <c r="B58" s="348" t="s">
        <v>100</v>
      </c>
      <c r="C58" s="349"/>
      <c r="D58" s="337"/>
      <c r="E58" s="337"/>
      <c r="F58" s="4"/>
      <c r="G58" s="4"/>
      <c r="H58" s="14">
        <v>-35</v>
      </c>
      <c r="I58" s="350" t="s">
        <v>98</v>
      </c>
      <c r="J58" s="351"/>
      <c r="K58" s="341" t="s">
        <v>125</v>
      </c>
      <c r="L58" s="341"/>
      <c r="M58" s="32" t="s">
        <v>78</v>
      </c>
    </row>
    <row r="59" spans="1:12" ht="10.5" customHeight="1">
      <c r="A59" s="34"/>
      <c r="B59" s="33"/>
      <c r="C59" s="33"/>
      <c r="D59" s="10"/>
      <c r="E59" s="12">
        <v>28</v>
      </c>
      <c r="F59" s="355" t="s">
        <v>107</v>
      </c>
      <c r="G59" s="355"/>
      <c r="H59" s="14"/>
      <c r="I59" s="14"/>
      <c r="J59" s="14"/>
      <c r="K59" s="35"/>
      <c r="L59" s="36"/>
    </row>
    <row r="60" spans="1:12" ht="10.5" customHeight="1">
      <c r="A60" s="34">
        <v>-23</v>
      </c>
      <c r="B60" s="348" t="s">
        <v>107</v>
      </c>
      <c r="C60" s="348"/>
      <c r="D60" s="26"/>
      <c r="E60" s="27"/>
      <c r="F60" s="341" t="s">
        <v>87</v>
      </c>
      <c r="G60" s="341"/>
      <c r="H60" s="14" t="s">
        <v>80</v>
      </c>
      <c r="I60" s="348" t="s">
        <v>113</v>
      </c>
      <c r="J60" s="348"/>
      <c r="K60" s="35"/>
      <c r="L60" s="36"/>
    </row>
    <row r="61" spans="1:12" ht="10.5" customHeight="1">
      <c r="A61" s="34"/>
      <c r="B61" s="346">
        <v>26</v>
      </c>
      <c r="C61" s="346"/>
      <c r="D61" s="347" t="s">
        <v>107</v>
      </c>
      <c r="E61" s="347"/>
      <c r="F61" s="2"/>
      <c r="G61" s="4"/>
      <c r="H61" s="14"/>
      <c r="I61" s="362" t="s">
        <v>81</v>
      </c>
      <c r="J61" s="362"/>
      <c r="K61" s="355" t="s">
        <v>113</v>
      </c>
      <c r="L61" s="355"/>
    </row>
    <row r="62" spans="1:13" ht="10.5" customHeight="1">
      <c r="A62" s="34">
        <v>-24</v>
      </c>
      <c r="B62" s="348"/>
      <c r="C62" s="349"/>
      <c r="D62" s="341"/>
      <c r="E62" s="341"/>
      <c r="F62" s="2"/>
      <c r="G62" s="4"/>
      <c r="H62" s="14">
        <v>-30</v>
      </c>
      <c r="I62" s="350" t="s">
        <v>97</v>
      </c>
      <c r="J62" s="351"/>
      <c r="K62" s="341" t="s">
        <v>126</v>
      </c>
      <c r="L62" s="341"/>
      <c r="M62" s="32" t="s">
        <v>84</v>
      </c>
    </row>
    <row r="63" spans="1:13" ht="10.5" customHeight="1">
      <c r="A63" s="37"/>
      <c r="B63" s="33"/>
      <c r="C63" s="33"/>
      <c r="D63" s="2"/>
      <c r="E63" s="18"/>
      <c r="F63" s="2"/>
      <c r="G63" s="4"/>
      <c r="H63" s="14"/>
      <c r="I63" s="14"/>
      <c r="J63" s="14"/>
      <c r="K63" s="35"/>
      <c r="L63" s="36"/>
      <c r="M63" s="32"/>
    </row>
    <row r="64" spans="1:13" ht="10.5" customHeight="1">
      <c r="A64" s="34">
        <v>-9</v>
      </c>
      <c r="B64" s="348"/>
      <c r="C64" s="348"/>
      <c r="D64" s="2"/>
      <c r="E64" s="18"/>
      <c r="F64" s="2"/>
      <c r="G64" s="4"/>
      <c r="H64" s="14">
        <v>-25</v>
      </c>
      <c r="I64" s="348"/>
      <c r="J64" s="348"/>
      <c r="K64" s="35"/>
      <c r="L64" s="36"/>
      <c r="M64" s="32"/>
    </row>
    <row r="65" spans="1:13" ht="10.5" customHeight="1">
      <c r="A65" s="34"/>
      <c r="B65" s="346">
        <v>17</v>
      </c>
      <c r="C65" s="346"/>
      <c r="D65" s="355"/>
      <c r="E65" s="355"/>
      <c r="F65" s="2"/>
      <c r="G65" s="4"/>
      <c r="H65" s="14"/>
      <c r="I65" s="346">
        <v>27</v>
      </c>
      <c r="J65" s="346"/>
      <c r="K65" s="367" t="s">
        <v>109</v>
      </c>
      <c r="L65" s="367"/>
      <c r="M65" s="7"/>
    </row>
    <row r="66" spans="1:13" ht="10.5" customHeight="1">
      <c r="A66" s="34">
        <v>-10</v>
      </c>
      <c r="B66" s="348"/>
      <c r="C66" s="349"/>
      <c r="D66" s="335"/>
      <c r="E66" s="335"/>
      <c r="F66" s="2"/>
      <c r="G66" s="4"/>
      <c r="H66" s="14">
        <v>-26</v>
      </c>
      <c r="I66" s="348"/>
      <c r="J66" s="349"/>
      <c r="K66" s="341"/>
      <c r="L66" s="341"/>
      <c r="M66" s="32" t="s">
        <v>86</v>
      </c>
    </row>
    <row r="67" spans="1:13" ht="10.5" customHeight="1">
      <c r="A67" s="34"/>
      <c r="B67" s="33"/>
      <c r="C67" s="33"/>
      <c r="D67" s="10"/>
      <c r="E67" s="12">
        <v>20</v>
      </c>
      <c r="F67" s="355"/>
      <c r="G67" s="355"/>
      <c r="H67" s="14"/>
      <c r="I67" s="14"/>
      <c r="J67" s="14"/>
      <c r="K67" s="35"/>
      <c r="L67" s="36"/>
      <c r="M67" s="32"/>
    </row>
    <row r="68" spans="1:13" ht="10.5" customHeight="1">
      <c r="A68" s="34">
        <v>-11</v>
      </c>
      <c r="B68" s="367"/>
      <c r="C68" s="367"/>
      <c r="D68" s="10"/>
      <c r="E68" s="27"/>
      <c r="F68" s="341"/>
      <c r="G68" s="341"/>
      <c r="H68" s="38" t="s">
        <v>88</v>
      </c>
      <c r="I68" s="348"/>
      <c r="J68" s="348"/>
      <c r="K68" s="35"/>
      <c r="L68" s="36"/>
      <c r="M68" s="32"/>
    </row>
    <row r="69" spans="1:13" ht="10.5" customHeight="1">
      <c r="A69" s="34"/>
      <c r="B69" s="346">
        <v>18</v>
      </c>
      <c r="C69" s="346"/>
      <c r="D69" s="347"/>
      <c r="E69" s="347"/>
      <c r="F69" s="2"/>
      <c r="G69" s="2"/>
      <c r="H69" s="14"/>
      <c r="I69" s="346">
        <v>19</v>
      </c>
      <c r="J69" s="346"/>
      <c r="K69" s="355"/>
      <c r="L69" s="355"/>
      <c r="M69" s="32"/>
    </row>
    <row r="70" spans="1:13" ht="10.5" customHeight="1">
      <c r="A70" s="34">
        <v>-12</v>
      </c>
      <c r="B70" s="348"/>
      <c r="C70" s="349"/>
      <c r="D70" s="336"/>
      <c r="E70" s="336"/>
      <c r="F70" s="2"/>
      <c r="G70" s="2"/>
      <c r="H70" s="14">
        <v>-18</v>
      </c>
      <c r="I70" s="348"/>
      <c r="J70" s="349"/>
      <c r="K70" s="341"/>
      <c r="L70" s="341"/>
      <c r="M70" s="32" t="s">
        <v>89</v>
      </c>
    </row>
    <row r="71" spans="1:13" ht="10.5" customHeight="1">
      <c r="A71" s="2"/>
      <c r="B71" s="18"/>
      <c r="C71" s="18"/>
      <c r="D71" s="2"/>
      <c r="E71" s="2"/>
      <c r="F71" s="2"/>
      <c r="G71" s="2"/>
      <c r="H71" s="2"/>
      <c r="I71" s="2"/>
      <c r="J71" s="2"/>
      <c r="K71" s="2"/>
      <c r="L71" s="2"/>
      <c r="M71" s="32"/>
    </row>
    <row r="72" spans="1:2" ht="7.5" customHeight="1">
      <c r="A72" s="2"/>
      <c r="B72" s="2"/>
    </row>
    <row r="73" spans="3:13" ht="13.5" customHeight="1">
      <c r="C73" s="369" t="s">
        <v>90</v>
      </c>
      <c r="D73" s="369"/>
      <c r="E73" s="369"/>
      <c r="F73" s="369"/>
      <c r="G73" s="39"/>
      <c r="H73" s="369" t="s">
        <v>91</v>
      </c>
      <c r="I73" s="369"/>
      <c r="J73" s="369"/>
      <c r="K73" s="369"/>
      <c r="L73" s="369"/>
      <c r="M73" s="369"/>
    </row>
    <row r="74" spans="3:12" ht="15">
      <c r="C74" s="368"/>
      <c r="D74" s="368"/>
      <c r="E74" s="368"/>
      <c r="F74" s="368"/>
      <c r="G74" s="40"/>
      <c r="H74" s="368"/>
      <c r="I74" s="368"/>
      <c r="J74" s="368"/>
      <c r="K74" s="368"/>
      <c r="L74" s="368"/>
    </row>
    <row r="75" ht="15">
      <c r="M75" s="41"/>
    </row>
  </sheetData>
  <sheetProtection/>
  <mergeCells count="153">
    <mergeCell ref="C74:F74"/>
    <mergeCell ref="H74:L74"/>
    <mergeCell ref="K69:L69"/>
    <mergeCell ref="B70:C70"/>
    <mergeCell ref="D70:E70"/>
    <mergeCell ref="I70:J70"/>
    <mergeCell ref="K70:L70"/>
    <mergeCell ref="C73:F73"/>
    <mergeCell ref="H73:M73"/>
    <mergeCell ref="F67:G67"/>
    <mergeCell ref="B68:C68"/>
    <mergeCell ref="F68:G68"/>
    <mergeCell ref="I68:J68"/>
    <mergeCell ref="B69:C69"/>
    <mergeCell ref="D69:E69"/>
    <mergeCell ref="I69:J69"/>
    <mergeCell ref="B65:C65"/>
    <mergeCell ref="D65:E65"/>
    <mergeCell ref="I65:J65"/>
    <mergeCell ref="K65:L65"/>
    <mergeCell ref="B66:C66"/>
    <mergeCell ref="D66:E66"/>
    <mergeCell ref="I66:J66"/>
    <mergeCell ref="K66:L66"/>
    <mergeCell ref="K61:L61"/>
    <mergeCell ref="B62:C62"/>
    <mergeCell ref="D62:E62"/>
    <mergeCell ref="I62:J62"/>
    <mergeCell ref="K62:L62"/>
    <mergeCell ref="B64:C64"/>
    <mergeCell ref="I64:J64"/>
    <mergeCell ref="B60:C60"/>
    <mergeCell ref="F60:G60"/>
    <mergeCell ref="I60:J60"/>
    <mergeCell ref="B61:C61"/>
    <mergeCell ref="D61:E61"/>
    <mergeCell ref="I61:J61"/>
    <mergeCell ref="K57:L57"/>
    <mergeCell ref="B58:C58"/>
    <mergeCell ref="D58:E58"/>
    <mergeCell ref="I58:J58"/>
    <mergeCell ref="K58:L58"/>
    <mergeCell ref="F59:G59"/>
    <mergeCell ref="D54:E54"/>
    <mergeCell ref="F54:G54"/>
    <mergeCell ref="B56:C56"/>
    <mergeCell ref="I56:J56"/>
    <mergeCell ref="B57:C57"/>
    <mergeCell ref="D57:E57"/>
    <mergeCell ref="I57:J57"/>
    <mergeCell ref="H50:I50"/>
    <mergeCell ref="B51:C51"/>
    <mergeCell ref="H51:I51"/>
    <mergeCell ref="B52:C52"/>
    <mergeCell ref="D52:E52"/>
    <mergeCell ref="B53:C53"/>
    <mergeCell ref="D53:E53"/>
    <mergeCell ref="F53:G53"/>
    <mergeCell ref="B48:C48"/>
    <mergeCell ref="D48:E48"/>
    <mergeCell ref="F48:G48"/>
    <mergeCell ref="J48:K48"/>
    <mergeCell ref="B49:C49"/>
    <mergeCell ref="D49:E49"/>
    <mergeCell ref="J49:K49"/>
    <mergeCell ref="L45:M45"/>
    <mergeCell ref="D46:E46"/>
    <mergeCell ref="H46:I46"/>
    <mergeCell ref="L46:M46"/>
    <mergeCell ref="B47:C47"/>
    <mergeCell ref="D47:E47"/>
    <mergeCell ref="F47:G47"/>
    <mergeCell ref="B43:C43"/>
    <mergeCell ref="D43:E43"/>
    <mergeCell ref="F43:G43"/>
    <mergeCell ref="J43:K43"/>
    <mergeCell ref="D44:E44"/>
    <mergeCell ref="F44:G44"/>
    <mergeCell ref="H44:I44"/>
    <mergeCell ref="H40:I40"/>
    <mergeCell ref="B41:C41"/>
    <mergeCell ref="H41:I41"/>
    <mergeCell ref="B42:C42"/>
    <mergeCell ref="D42:E42"/>
    <mergeCell ref="J42:K42"/>
    <mergeCell ref="F37:G37"/>
    <mergeCell ref="B38:C38"/>
    <mergeCell ref="D38:E38"/>
    <mergeCell ref="F38:G38"/>
    <mergeCell ref="B39:C39"/>
    <mergeCell ref="D39:E39"/>
    <mergeCell ref="B33:C33"/>
    <mergeCell ref="D33:E33"/>
    <mergeCell ref="B34:C34"/>
    <mergeCell ref="D34:E34"/>
    <mergeCell ref="D36:E36"/>
    <mergeCell ref="B37:C37"/>
    <mergeCell ref="D37:E37"/>
    <mergeCell ref="B29:C29"/>
    <mergeCell ref="D29:E29"/>
    <mergeCell ref="B30:C30"/>
    <mergeCell ref="D30:E30"/>
    <mergeCell ref="F31:G31"/>
    <mergeCell ref="B32:C32"/>
    <mergeCell ref="F32:G32"/>
    <mergeCell ref="B25:C25"/>
    <mergeCell ref="D25:E25"/>
    <mergeCell ref="B26:C26"/>
    <mergeCell ref="D26:E26"/>
    <mergeCell ref="H27:I27"/>
    <mergeCell ref="B28:C28"/>
    <mergeCell ref="H28:I28"/>
    <mergeCell ref="B21:C21"/>
    <mergeCell ref="D21:E21"/>
    <mergeCell ref="B22:C22"/>
    <mergeCell ref="D22:E22"/>
    <mergeCell ref="F23:G23"/>
    <mergeCell ref="B24:C24"/>
    <mergeCell ref="F24:G24"/>
    <mergeCell ref="B18:C18"/>
    <mergeCell ref="D18:E18"/>
    <mergeCell ref="L18:L19"/>
    <mergeCell ref="J19:K19"/>
    <mergeCell ref="B20:C20"/>
    <mergeCell ref="J20:K20"/>
    <mergeCell ref="B14:C14"/>
    <mergeCell ref="D14:E14"/>
    <mergeCell ref="F15:G15"/>
    <mergeCell ref="B16:C16"/>
    <mergeCell ref="F16:G16"/>
    <mergeCell ref="B17:C17"/>
    <mergeCell ref="D17:E17"/>
    <mergeCell ref="H11:I11"/>
    <mergeCell ref="B12:C12"/>
    <mergeCell ref="H12:I12"/>
    <mergeCell ref="B13:C13"/>
    <mergeCell ref="D13:E13"/>
    <mergeCell ref="F7:G7"/>
    <mergeCell ref="K7:M8"/>
    <mergeCell ref="B8:C8"/>
    <mergeCell ref="F8:G8"/>
    <mergeCell ref="B9:C9"/>
    <mergeCell ref="D9:E9"/>
    <mergeCell ref="C1:M2"/>
    <mergeCell ref="B4:C4"/>
    <mergeCell ref="F4:J4"/>
    <mergeCell ref="B5:C5"/>
    <mergeCell ref="D5:E5"/>
    <mergeCell ref="K5:M6"/>
    <mergeCell ref="B6:C6"/>
    <mergeCell ref="D6:E6"/>
    <mergeCell ref="B10:C10"/>
    <mergeCell ref="D10:E10"/>
  </mergeCells>
  <printOptions/>
  <pageMargins left="0.15763888888888888" right="0.15763888888888888" top="0.19652777777777777" bottom="0.19652777777777777" header="0.5118055555555556" footer="0.5118055555555556"/>
  <pageSetup horizontalDpi="300" verticalDpi="300" orientation="portrait" paperSize="9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P19" sqref="P19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522" t="s">
        <v>602</v>
      </c>
      <c r="D6" s="522"/>
      <c r="E6" s="522"/>
      <c r="F6" s="522"/>
      <c r="G6" s="522"/>
      <c r="H6" s="522"/>
      <c r="I6" s="522"/>
      <c r="J6" s="522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582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249" t="s">
        <v>598</v>
      </c>
      <c r="D12" s="162" t="s">
        <v>332</v>
      </c>
      <c r="E12" s="460"/>
      <c r="F12" s="169" t="s">
        <v>49</v>
      </c>
      <c r="G12" s="169"/>
      <c r="H12" s="169"/>
      <c r="I12" s="169"/>
      <c r="J12" s="169"/>
      <c r="K12" s="462"/>
      <c r="L12" s="433" t="s">
        <v>49</v>
      </c>
      <c r="M12" s="433"/>
      <c r="N12" s="435" t="s">
        <v>210</v>
      </c>
    </row>
    <row r="13" spans="2:14" ht="19.5" customHeight="1">
      <c r="B13" s="446"/>
      <c r="C13" s="250" t="s">
        <v>594</v>
      </c>
      <c r="D13" s="251" t="s">
        <v>332</v>
      </c>
      <c r="E13" s="461"/>
      <c r="F13" s="170" t="s">
        <v>333</v>
      </c>
      <c r="G13" s="170"/>
      <c r="H13" s="170"/>
      <c r="I13" s="170"/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252" t="s">
        <v>599</v>
      </c>
      <c r="D14" s="253" t="s">
        <v>392</v>
      </c>
      <c r="E14" s="171" t="s">
        <v>5</v>
      </c>
      <c r="F14" s="451"/>
      <c r="G14" s="172"/>
      <c r="H14" s="172"/>
      <c r="I14" s="172"/>
      <c r="J14" s="172"/>
      <c r="K14" s="453"/>
      <c r="L14" s="455" t="s">
        <v>5</v>
      </c>
      <c r="M14" s="455"/>
      <c r="N14" s="456" t="s">
        <v>212</v>
      </c>
    </row>
    <row r="15" spans="2:14" ht="19.5" customHeight="1">
      <c r="B15" s="446"/>
      <c r="C15" s="250" t="s">
        <v>597</v>
      </c>
      <c r="D15" s="251" t="s">
        <v>332</v>
      </c>
      <c r="E15" s="173" t="s">
        <v>334</v>
      </c>
      <c r="F15" s="452"/>
      <c r="G15" s="170"/>
      <c r="H15" s="170"/>
      <c r="I15" s="170"/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252" t="s">
        <v>356</v>
      </c>
      <c r="D16" s="253" t="s">
        <v>332</v>
      </c>
      <c r="E16" s="171"/>
      <c r="F16" s="172"/>
      <c r="G16" s="451"/>
      <c r="H16" s="172"/>
      <c r="I16" s="172"/>
      <c r="J16" s="172"/>
      <c r="K16" s="453"/>
      <c r="L16" s="455"/>
      <c r="M16" s="455"/>
      <c r="N16" s="456"/>
    </row>
    <row r="17" spans="2:15" ht="19.5" customHeight="1">
      <c r="B17" s="446"/>
      <c r="C17" s="250" t="s">
        <v>360</v>
      </c>
      <c r="D17" s="251" t="s">
        <v>405</v>
      </c>
      <c r="E17" s="173"/>
      <c r="F17" s="170"/>
      <c r="G17" s="452"/>
      <c r="H17" s="170"/>
      <c r="I17" s="170"/>
      <c r="J17" s="170"/>
      <c r="K17" s="454"/>
      <c r="L17" s="443"/>
      <c r="M17" s="443"/>
      <c r="N17" s="444"/>
      <c r="O17" s="130" t="s">
        <v>603</v>
      </c>
    </row>
    <row r="18" spans="2:14" ht="19.5" customHeight="1">
      <c r="B18" s="445" t="s">
        <v>230</v>
      </c>
      <c r="C18" s="252"/>
      <c r="D18" s="253"/>
      <c r="E18" s="171"/>
      <c r="F18" s="172"/>
      <c r="G18" s="172"/>
      <c r="H18" s="451"/>
      <c r="I18" s="172"/>
      <c r="J18" s="172"/>
      <c r="K18" s="453"/>
      <c r="L18" s="455"/>
      <c r="M18" s="455"/>
      <c r="N18" s="456"/>
    </row>
    <row r="19" spans="2:14" ht="19.5" customHeight="1">
      <c r="B19" s="446"/>
      <c r="C19" s="250"/>
      <c r="D19" s="251"/>
      <c r="E19" s="173"/>
      <c r="F19" s="170"/>
      <c r="G19" s="170"/>
      <c r="H19" s="452"/>
      <c r="I19" s="170"/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252"/>
      <c r="D20" s="253"/>
      <c r="E20" s="171"/>
      <c r="F20" s="172"/>
      <c r="G20" s="172"/>
      <c r="H20" s="172"/>
      <c r="I20" s="451"/>
      <c r="J20" s="172"/>
      <c r="K20" s="453"/>
      <c r="L20" s="455"/>
      <c r="M20" s="455"/>
      <c r="N20" s="456"/>
    </row>
    <row r="21" spans="2:14" ht="19.5" customHeight="1">
      <c r="B21" s="446"/>
      <c r="C21" s="250"/>
      <c r="D21" s="251"/>
      <c r="E21" s="173"/>
      <c r="F21" s="170"/>
      <c r="G21" s="170"/>
      <c r="H21" s="170"/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252"/>
      <c r="D22" s="253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254"/>
      <c r="D23" s="166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78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N22:N23"/>
    <mergeCell ref="B20:B21"/>
    <mergeCell ref="I20:I21"/>
    <mergeCell ref="K20:K21"/>
    <mergeCell ref="L20:L21"/>
    <mergeCell ref="M20:M21"/>
    <mergeCell ref="N20:N21"/>
    <mergeCell ref="B22:B23"/>
    <mergeCell ref="J22:J23"/>
    <mergeCell ref="K22:K23"/>
    <mergeCell ref="L22:L23"/>
    <mergeCell ref="M22:M23"/>
    <mergeCell ref="N18:N19"/>
    <mergeCell ref="B16:B17"/>
    <mergeCell ref="G16:G17"/>
    <mergeCell ref="K16:K17"/>
    <mergeCell ref="L16:L17"/>
    <mergeCell ref="M16:M17"/>
    <mergeCell ref="N16:N17"/>
    <mergeCell ref="B18:B19"/>
    <mergeCell ref="H18:H19"/>
    <mergeCell ref="K18:K19"/>
    <mergeCell ref="L18:L19"/>
    <mergeCell ref="M18:M19"/>
    <mergeCell ref="N14:N15"/>
    <mergeCell ref="B12:B13"/>
    <mergeCell ref="E12:E13"/>
    <mergeCell ref="K12:K13"/>
    <mergeCell ref="L12:L13"/>
    <mergeCell ref="M12:M13"/>
    <mergeCell ref="N12:N13"/>
    <mergeCell ref="B14:B15"/>
    <mergeCell ref="F14:F15"/>
    <mergeCell ref="K14:K15"/>
    <mergeCell ref="L14:L15"/>
    <mergeCell ref="M14:M15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4">
      <selection activeCell="W16" sqref="W16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352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606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607</v>
      </c>
      <c r="D8" s="143" t="s">
        <v>608</v>
      </c>
      <c r="E8" s="83"/>
      <c r="F8" s="84" t="s">
        <v>49</v>
      </c>
      <c r="G8" s="84" t="s">
        <v>5</v>
      </c>
      <c r="H8" s="84"/>
      <c r="I8" s="427" t="s">
        <v>29</v>
      </c>
      <c r="J8" s="255" t="s">
        <v>609</v>
      </c>
      <c r="K8" s="399" t="s">
        <v>212</v>
      </c>
      <c r="M8" s="426" t="s">
        <v>213</v>
      </c>
      <c r="N8" s="142"/>
      <c r="O8" s="143"/>
      <c r="P8" s="83"/>
      <c r="Q8" s="84"/>
      <c r="R8" s="84"/>
      <c r="S8" s="84"/>
      <c r="T8" s="427"/>
      <c r="U8" s="404"/>
      <c r="V8" s="399"/>
    </row>
    <row r="9" spans="2:22" ht="15" customHeight="1">
      <c r="B9" s="426"/>
      <c r="C9" s="145" t="s">
        <v>610</v>
      </c>
      <c r="D9" s="146" t="s">
        <v>392</v>
      </c>
      <c r="E9" s="86"/>
      <c r="F9" s="79" t="s">
        <v>372</v>
      </c>
      <c r="G9" s="79" t="s">
        <v>377</v>
      </c>
      <c r="H9" s="79"/>
      <c r="I9" s="427"/>
      <c r="J9" s="256" t="s">
        <v>611</v>
      </c>
      <c r="K9" s="399"/>
      <c r="M9" s="426"/>
      <c r="N9" s="145"/>
      <c r="O9" s="146"/>
      <c r="P9" s="86"/>
      <c r="Q9" s="79"/>
      <c r="R9" s="79"/>
      <c r="S9" s="79"/>
      <c r="T9" s="427"/>
      <c r="U9" s="404"/>
      <c r="V9" s="399"/>
    </row>
    <row r="10" spans="2:23" ht="15" customHeight="1">
      <c r="B10" s="426" t="s">
        <v>218</v>
      </c>
      <c r="C10" s="142" t="s">
        <v>612</v>
      </c>
      <c r="D10" s="143" t="s">
        <v>402</v>
      </c>
      <c r="E10" s="84" t="s">
        <v>5</v>
      </c>
      <c r="F10" s="83"/>
      <c r="G10" s="84" t="s">
        <v>49</v>
      </c>
      <c r="H10" s="84"/>
      <c r="I10" s="427" t="s">
        <v>29</v>
      </c>
      <c r="J10" s="255" t="s">
        <v>609</v>
      </c>
      <c r="K10" s="405" t="s">
        <v>221</v>
      </c>
      <c r="M10" s="426" t="s">
        <v>218</v>
      </c>
      <c r="N10" s="142" t="s">
        <v>613</v>
      </c>
      <c r="O10" s="143" t="s">
        <v>348</v>
      </c>
      <c r="P10" s="84"/>
      <c r="Q10" s="83"/>
      <c r="R10" s="84" t="s">
        <v>5</v>
      </c>
      <c r="S10" s="84"/>
      <c r="T10" s="427" t="s">
        <v>5</v>
      </c>
      <c r="U10" s="404"/>
      <c r="V10" s="405" t="s">
        <v>212</v>
      </c>
      <c r="W10" s="71"/>
    </row>
    <row r="11" spans="2:22" ht="15" customHeight="1">
      <c r="B11" s="426"/>
      <c r="C11" s="145" t="s">
        <v>614</v>
      </c>
      <c r="D11" s="146" t="s">
        <v>615</v>
      </c>
      <c r="E11" s="79" t="s">
        <v>377</v>
      </c>
      <c r="F11" s="86"/>
      <c r="G11" s="79" t="s">
        <v>372</v>
      </c>
      <c r="H11" s="79"/>
      <c r="I11" s="427"/>
      <c r="J11" s="256" t="s">
        <v>616</v>
      </c>
      <c r="K11" s="405"/>
      <c r="M11" s="426"/>
      <c r="N11" s="145" t="s">
        <v>617</v>
      </c>
      <c r="O11" s="146" t="s">
        <v>618</v>
      </c>
      <c r="P11" s="79"/>
      <c r="Q11" s="86"/>
      <c r="R11" s="79" t="s">
        <v>334</v>
      </c>
      <c r="S11" s="79"/>
      <c r="T11" s="427"/>
      <c r="U11" s="404"/>
      <c r="V11" s="405"/>
    </row>
    <row r="12" spans="2:23" ht="15" customHeight="1">
      <c r="B12" s="426" t="s">
        <v>224</v>
      </c>
      <c r="C12" s="142" t="s">
        <v>619</v>
      </c>
      <c r="D12" s="143" t="s">
        <v>439</v>
      </c>
      <c r="E12" s="84" t="s">
        <v>49</v>
      </c>
      <c r="F12" s="84" t="s">
        <v>5</v>
      </c>
      <c r="G12" s="83"/>
      <c r="H12" s="84"/>
      <c r="I12" s="427" t="s">
        <v>29</v>
      </c>
      <c r="J12" s="255" t="s">
        <v>609</v>
      </c>
      <c r="K12" s="399" t="s">
        <v>210</v>
      </c>
      <c r="M12" s="426" t="s">
        <v>224</v>
      </c>
      <c r="N12" s="142" t="s">
        <v>620</v>
      </c>
      <c r="O12" s="143" t="s">
        <v>332</v>
      </c>
      <c r="P12" s="84"/>
      <c r="Q12" s="84" t="s">
        <v>49</v>
      </c>
      <c r="R12" s="83"/>
      <c r="S12" s="84"/>
      <c r="T12" s="427" t="s">
        <v>49</v>
      </c>
      <c r="U12" s="404"/>
      <c r="V12" s="399" t="s">
        <v>210</v>
      </c>
      <c r="W12" s="71"/>
    </row>
    <row r="13" spans="2:22" ht="15" customHeight="1">
      <c r="B13" s="426"/>
      <c r="C13" s="145" t="s">
        <v>621</v>
      </c>
      <c r="D13" s="146" t="s">
        <v>361</v>
      </c>
      <c r="E13" s="79" t="s">
        <v>372</v>
      </c>
      <c r="F13" s="79" t="s">
        <v>377</v>
      </c>
      <c r="G13" s="86"/>
      <c r="H13" s="79"/>
      <c r="I13" s="427"/>
      <c r="J13" s="257" t="s">
        <v>622</v>
      </c>
      <c r="K13" s="399"/>
      <c r="M13" s="426"/>
      <c r="N13" s="145" t="s">
        <v>623</v>
      </c>
      <c r="O13" s="146" t="s">
        <v>332</v>
      </c>
      <c r="P13" s="79"/>
      <c r="Q13" s="79" t="s">
        <v>333</v>
      </c>
      <c r="R13" s="86"/>
      <c r="S13" s="79"/>
      <c r="T13" s="427"/>
      <c r="U13" s="404"/>
      <c r="V13" s="399"/>
    </row>
    <row r="14" spans="2:22" ht="15" customHeight="1" thickBot="1">
      <c r="B14" s="428" t="s">
        <v>230</v>
      </c>
      <c r="C14" s="142"/>
      <c r="D14" s="143"/>
      <c r="E14" s="84"/>
      <c r="F14" s="84"/>
      <c r="G14" s="84"/>
      <c r="H14" s="83"/>
      <c r="I14" s="413"/>
      <c r="J14" s="523"/>
      <c r="K14" s="409"/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/>
      <c r="D15" s="149"/>
      <c r="E15" s="93"/>
      <c r="F15" s="93"/>
      <c r="G15" s="93"/>
      <c r="H15" s="94"/>
      <c r="I15" s="413"/>
      <c r="J15" s="523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 t="s">
        <v>336</v>
      </c>
      <c r="D17" s="403" t="s">
        <v>135</v>
      </c>
      <c r="E17" s="403"/>
      <c r="F17" s="403"/>
      <c r="G17" s="403"/>
      <c r="N17" s="130"/>
      <c r="O17" s="403"/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 t="s">
        <v>612</v>
      </c>
      <c r="D20" s="143" t="s">
        <v>402</v>
      </c>
      <c r="E20" s="83"/>
      <c r="F20" s="84" t="s">
        <v>49</v>
      </c>
      <c r="G20" s="84" t="s">
        <v>5</v>
      </c>
      <c r="H20" s="84" t="s">
        <v>49</v>
      </c>
      <c r="I20" s="427" t="s">
        <v>16</v>
      </c>
      <c r="J20" s="412"/>
      <c r="K20" s="399" t="s">
        <v>212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 t="s">
        <v>613</v>
      </c>
      <c r="D21" s="146" t="s">
        <v>348</v>
      </c>
      <c r="E21" s="86"/>
      <c r="F21" s="79" t="s">
        <v>372</v>
      </c>
      <c r="G21" s="79" t="s">
        <v>365</v>
      </c>
      <c r="H21" s="79" t="s">
        <v>333</v>
      </c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 t="s">
        <v>610</v>
      </c>
      <c r="D22" s="143" t="s">
        <v>392</v>
      </c>
      <c r="E22" s="84" t="s">
        <v>5</v>
      </c>
      <c r="F22" s="83"/>
      <c r="G22" s="84" t="s">
        <v>5</v>
      </c>
      <c r="H22" s="84" t="s">
        <v>49</v>
      </c>
      <c r="I22" s="427" t="s">
        <v>26</v>
      </c>
      <c r="J22" s="412"/>
      <c r="K22" s="405" t="s">
        <v>221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 t="s">
        <v>623</v>
      </c>
      <c r="D23" s="146" t="s">
        <v>332</v>
      </c>
      <c r="E23" s="79" t="s">
        <v>377</v>
      </c>
      <c r="F23" s="86"/>
      <c r="G23" s="79" t="s">
        <v>365</v>
      </c>
      <c r="H23" s="79" t="s">
        <v>333</v>
      </c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 t="s">
        <v>619</v>
      </c>
      <c r="D24" s="143" t="s">
        <v>439</v>
      </c>
      <c r="E24" s="84" t="s">
        <v>49</v>
      </c>
      <c r="F24" s="84" t="s">
        <v>49</v>
      </c>
      <c r="G24" s="95"/>
      <c r="H24" s="84" t="s">
        <v>49</v>
      </c>
      <c r="I24" s="427" t="s">
        <v>36</v>
      </c>
      <c r="J24" s="412"/>
      <c r="K24" s="399" t="s">
        <v>210</v>
      </c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 t="s">
        <v>620</v>
      </c>
      <c r="D25" s="146" t="s">
        <v>332</v>
      </c>
      <c r="E25" s="79" t="s">
        <v>359</v>
      </c>
      <c r="F25" s="79" t="s">
        <v>359</v>
      </c>
      <c r="G25" s="96"/>
      <c r="H25" s="79" t="s">
        <v>333</v>
      </c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 t="s">
        <v>621</v>
      </c>
      <c r="D26" s="143" t="s">
        <v>361</v>
      </c>
      <c r="E26" s="84" t="s">
        <v>5</v>
      </c>
      <c r="F26" s="84" t="s">
        <v>5</v>
      </c>
      <c r="G26" s="84" t="s">
        <v>5</v>
      </c>
      <c r="H26" s="83"/>
      <c r="I26" s="413" t="s">
        <v>29</v>
      </c>
      <c r="J26" s="413"/>
      <c r="K26" s="414" t="s">
        <v>228</v>
      </c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 t="s">
        <v>617</v>
      </c>
      <c r="D27" s="149" t="s">
        <v>608</v>
      </c>
      <c r="E27" s="93" t="s">
        <v>334</v>
      </c>
      <c r="F27" s="93" t="s">
        <v>334</v>
      </c>
      <c r="G27" s="93" t="s">
        <v>334</v>
      </c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0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V12:V13"/>
    <mergeCell ref="B14:B15"/>
    <mergeCell ref="I14:I15"/>
    <mergeCell ref="J14:J15"/>
    <mergeCell ref="K14:K15"/>
    <mergeCell ref="M14:M15"/>
    <mergeCell ref="T14:T15"/>
    <mergeCell ref="U14:U15"/>
    <mergeCell ref="V14:V15"/>
    <mergeCell ref="B12:B13"/>
    <mergeCell ref="I12:I13"/>
    <mergeCell ref="K12:K13"/>
    <mergeCell ref="M12:M13"/>
    <mergeCell ref="T12:T13"/>
    <mergeCell ref="U12:U13"/>
    <mergeCell ref="V8:V9"/>
    <mergeCell ref="B10:B11"/>
    <mergeCell ref="I10:I11"/>
    <mergeCell ref="K10:K11"/>
    <mergeCell ref="M10:M11"/>
    <mergeCell ref="T10:T11"/>
    <mergeCell ref="U10:U11"/>
    <mergeCell ref="V10:V11"/>
    <mergeCell ref="B8:B9"/>
    <mergeCell ref="I8:I9"/>
    <mergeCell ref="K8:K9"/>
    <mergeCell ref="M8:M9"/>
    <mergeCell ref="T8:T9"/>
    <mergeCell ref="U8:U9"/>
    <mergeCell ref="D6:D7"/>
    <mergeCell ref="E6:H6"/>
    <mergeCell ref="O6:O7"/>
    <mergeCell ref="P6:S6"/>
    <mergeCell ref="A1:V1"/>
    <mergeCell ref="D2:R2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31"/>
  <sheetViews>
    <sheetView zoomScaleSheetLayoutView="100" zoomScalePageLayoutView="0" workbookViewId="0" topLeftCell="A5">
      <selection activeCell="X7" sqref="X7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20.7109375" style="13" customWidth="1"/>
    <col min="4" max="4" width="9.28125" style="13" customWidth="1"/>
    <col min="5" max="11" width="4.7109375" style="13" customWidth="1"/>
    <col min="12" max="12" width="3.28125" style="13" customWidth="1"/>
    <col min="13" max="13" width="4.28125" style="13" customWidth="1"/>
    <col min="14" max="14" width="22.140625" style="13" customWidth="1"/>
    <col min="15" max="15" width="9.00390625" style="13" customWidth="1"/>
    <col min="16" max="21" width="4.7109375" style="13" customWidth="1"/>
    <col min="22" max="22" width="5.421875" style="13" customWidth="1"/>
    <col min="23" max="28" width="7.57421875" style="13" customWidth="1"/>
    <col min="29" max="16384" width="9.140625" style="13" customWidth="1"/>
  </cols>
  <sheetData>
    <row r="1" spans="1:23" ht="54.75" customHeight="1">
      <c r="A1" s="417" t="s">
        <v>196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68"/>
    </row>
    <row r="2" spans="4:23" ht="39" customHeight="1">
      <c r="D2" s="424" t="s">
        <v>323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V2" s="69"/>
      <c r="W2" s="69"/>
    </row>
    <row r="3" spans="1:23" ht="31.5" customHeight="1">
      <c r="A3" s="70"/>
      <c r="C3" s="104" t="s">
        <v>324</v>
      </c>
      <c r="D3" s="104"/>
      <c r="E3" s="104"/>
      <c r="F3" s="104"/>
      <c r="G3" s="104"/>
      <c r="H3" s="104"/>
      <c r="I3" s="104"/>
      <c r="J3" s="104"/>
      <c r="K3" s="104" t="s">
        <v>352</v>
      </c>
      <c r="L3" s="104"/>
      <c r="M3" s="104"/>
      <c r="N3" s="104"/>
      <c r="O3" s="104"/>
      <c r="P3" s="104"/>
      <c r="Q3" s="105"/>
      <c r="R3" s="105"/>
      <c r="S3" s="71"/>
      <c r="T3" s="71"/>
      <c r="W3" s="72"/>
    </row>
    <row r="4" spans="10:21" ht="18.75" customHeight="1">
      <c r="J4" s="107" t="s">
        <v>343</v>
      </c>
      <c r="K4" s="153" t="s">
        <v>626</v>
      </c>
      <c r="L4" s="154"/>
      <c r="M4" s="154"/>
      <c r="N4" s="402"/>
      <c r="O4" s="402"/>
      <c r="P4" s="402"/>
      <c r="Q4" s="402"/>
      <c r="R4" s="402"/>
      <c r="S4" s="402"/>
      <c r="T4" s="402"/>
      <c r="U4" s="402"/>
    </row>
    <row r="5" spans="3:18" ht="16.5" thickBot="1">
      <c r="C5" s="130" t="s">
        <v>345</v>
      </c>
      <c r="D5" s="403" t="s">
        <v>135</v>
      </c>
      <c r="E5" s="403"/>
      <c r="F5" s="403"/>
      <c r="G5" s="403"/>
      <c r="N5" s="130" t="s">
        <v>346</v>
      </c>
      <c r="O5" s="403" t="s">
        <v>135</v>
      </c>
      <c r="P5" s="403"/>
      <c r="Q5" s="403"/>
      <c r="R5" s="403"/>
    </row>
    <row r="6" spans="2:22" ht="16.5" thickBot="1">
      <c r="B6" s="139" t="s">
        <v>202</v>
      </c>
      <c r="C6" s="74"/>
      <c r="D6" s="395" t="s">
        <v>328</v>
      </c>
      <c r="E6" s="395" t="s">
        <v>204</v>
      </c>
      <c r="F6" s="395"/>
      <c r="G6" s="395"/>
      <c r="H6" s="395"/>
      <c r="I6" s="140"/>
      <c r="J6" s="76"/>
      <c r="K6" s="77"/>
      <c r="M6" s="139" t="s">
        <v>202</v>
      </c>
      <c r="N6" s="74"/>
      <c r="O6" s="395" t="s">
        <v>328</v>
      </c>
      <c r="P6" s="395" t="s">
        <v>204</v>
      </c>
      <c r="Q6" s="395"/>
      <c r="R6" s="395"/>
      <c r="S6" s="395"/>
      <c r="T6" s="140"/>
      <c r="U6" s="76"/>
      <c r="V6" s="77"/>
    </row>
    <row r="7" spans="2:22" ht="15" customHeight="1">
      <c r="B7" s="141" t="s">
        <v>205</v>
      </c>
      <c r="C7" s="79" t="s">
        <v>206</v>
      </c>
      <c r="D7" s="395"/>
      <c r="E7" s="79" t="s">
        <v>5</v>
      </c>
      <c r="F7" s="79" t="s">
        <v>49</v>
      </c>
      <c r="G7" s="79" t="s">
        <v>29</v>
      </c>
      <c r="H7" s="79" t="s">
        <v>26</v>
      </c>
      <c r="I7" s="79" t="s">
        <v>208</v>
      </c>
      <c r="J7" s="79" t="s">
        <v>329</v>
      </c>
      <c r="K7" s="81" t="s">
        <v>209</v>
      </c>
      <c r="M7" s="141" t="s">
        <v>205</v>
      </c>
      <c r="N7" s="79" t="s">
        <v>206</v>
      </c>
      <c r="O7" s="395"/>
      <c r="P7" s="79" t="s">
        <v>5</v>
      </c>
      <c r="Q7" s="79" t="s">
        <v>49</v>
      </c>
      <c r="R7" s="79" t="s">
        <v>29</v>
      </c>
      <c r="S7" s="79" t="s">
        <v>26</v>
      </c>
      <c r="T7" s="79" t="s">
        <v>208</v>
      </c>
      <c r="U7" s="79" t="s">
        <v>329</v>
      </c>
      <c r="V7" s="81" t="s">
        <v>209</v>
      </c>
    </row>
    <row r="8" spans="2:22" ht="15" customHeight="1">
      <c r="B8" s="426" t="s">
        <v>213</v>
      </c>
      <c r="C8" s="142" t="s">
        <v>627</v>
      </c>
      <c r="D8" s="143" t="s">
        <v>439</v>
      </c>
      <c r="E8" s="83"/>
      <c r="F8" s="84" t="s">
        <v>49</v>
      </c>
      <c r="G8" s="84" t="s">
        <v>49</v>
      </c>
      <c r="H8" s="84"/>
      <c r="I8" s="427" t="s">
        <v>26</v>
      </c>
      <c r="J8" s="398"/>
      <c r="K8" s="399" t="s">
        <v>210</v>
      </c>
      <c r="M8" s="426" t="s">
        <v>213</v>
      </c>
      <c r="N8" s="142" t="s">
        <v>628</v>
      </c>
      <c r="O8" s="143" t="s">
        <v>363</v>
      </c>
      <c r="P8" s="83"/>
      <c r="Q8" s="84" t="s">
        <v>49</v>
      </c>
      <c r="R8" s="84" t="s">
        <v>49</v>
      </c>
      <c r="S8" s="84"/>
      <c r="T8" s="427" t="s">
        <v>26</v>
      </c>
      <c r="U8" s="404"/>
      <c r="V8" s="399" t="s">
        <v>210</v>
      </c>
    </row>
    <row r="9" spans="2:22" ht="15" customHeight="1">
      <c r="B9" s="426"/>
      <c r="C9" s="145" t="s">
        <v>629</v>
      </c>
      <c r="D9" s="146" t="s">
        <v>392</v>
      </c>
      <c r="E9" s="86"/>
      <c r="F9" s="79" t="s">
        <v>333</v>
      </c>
      <c r="G9" s="79" t="s">
        <v>372</v>
      </c>
      <c r="H9" s="79"/>
      <c r="I9" s="427"/>
      <c r="J9" s="398"/>
      <c r="K9" s="399"/>
      <c r="M9" s="426"/>
      <c r="N9" s="145" t="s">
        <v>630</v>
      </c>
      <c r="O9" s="146" t="s">
        <v>631</v>
      </c>
      <c r="P9" s="86"/>
      <c r="Q9" s="79" t="s">
        <v>333</v>
      </c>
      <c r="R9" s="79" t="s">
        <v>333</v>
      </c>
      <c r="S9" s="79"/>
      <c r="T9" s="427"/>
      <c r="U9" s="404"/>
      <c r="V9" s="399"/>
    </row>
    <row r="10" spans="2:23" ht="15" customHeight="1">
      <c r="B10" s="426" t="s">
        <v>218</v>
      </c>
      <c r="C10" s="142" t="s">
        <v>632</v>
      </c>
      <c r="D10" s="143" t="s">
        <v>392</v>
      </c>
      <c r="E10" s="84" t="s">
        <v>5</v>
      </c>
      <c r="F10" s="83"/>
      <c r="G10" s="84" t="s">
        <v>5</v>
      </c>
      <c r="H10" s="84"/>
      <c r="I10" s="427" t="s">
        <v>49</v>
      </c>
      <c r="J10" s="398"/>
      <c r="K10" s="405" t="s">
        <v>221</v>
      </c>
      <c r="M10" s="426" t="s">
        <v>218</v>
      </c>
      <c r="N10" s="142" t="s">
        <v>613</v>
      </c>
      <c r="O10" s="143" t="s">
        <v>348</v>
      </c>
      <c r="P10" s="84" t="s">
        <v>5</v>
      </c>
      <c r="Q10" s="83"/>
      <c r="R10" s="84" t="s">
        <v>5</v>
      </c>
      <c r="S10" s="84"/>
      <c r="T10" s="427" t="s">
        <v>49</v>
      </c>
      <c r="U10" s="404"/>
      <c r="V10" s="524" t="s">
        <v>633</v>
      </c>
      <c r="W10" s="204" t="s">
        <v>634</v>
      </c>
    </row>
    <row r="11" spans="2:23" ht="15" customHeight="1">
      <c r="B11" s="426"/>
      <c r="C11" s="145" t="s">
        <v>635</v>
      </c>
      <c r="D11" s="146" t="s">
        <v>332</v>
      </c>
      <c r="E11" s="79" t="s">
        <v>334</v>
      </c>
      <c r="F11" s="86"/>
      <c r="G11" s="79" t="s">
        <v>365</v>
      </c>
      <c r="H11" s="79"/>
      <c r="I11" s="427"/>
      <c r="J11" s="398"/>
      <c r="K11" s="405"/>
      <c r="M11" s="426"/>
      <c r="N11" s="145" t="s">
        <v>617</v>
      </c>
      <c r="O11" s="146" t="s">
        <v>618</v>
      </c>
      <c r="P11" s="79" t="s">
        <v>334</v>
      </c>
      <c r="Q11" s="86"/>
      <c r="R11" s="79" t="s">
        <v>334</v>
      </c>
      <c r="S11" s="79"/>
      <c r="T11" s="427"/>
      <c r="U11" s="404"/>
      <c r="V11" s="524"/>
      <c r="W11" s="258"/>
    </row>
    <row r="12" spans="2:23" ht="15" customHeight="1">
      <c r="B12" s="426" t="s">
        <v>224</v>
      </c>
      <c r="C12" s="142" t="s">
        <v>636</v>
      </c>
      <c r="D12" s="143" t="s">
        <v>405</v>
      </c>
      <c r="E12" s="84" t="s">
        <v>5</v>
      </c>
      <c r="F12" s="84" t="s">
        <v>49</v>
      </c>
      <c r="G12" s="83"/>
      <c r="H12" s="84"/>
      <c r="I12" s="427" t="s">
        <v>29</v>
      </c>
      <c r="J12" s="398"/>
      <c r="K12" s="399" t="s">
        <v>212</v>
      </c>
      <c r="M12" s="426" t="s">
        <v>224</v>
      </c>
      <c r="N12" s="142" t="s">
        <v>620</v>
      </c>
      <c r="O12" s="143" t="s">
        <v>395</v>
      </c>
      <c r="P12" s="84" t="s">
        <v>5</v>
      </c>
      <c r="Q12" s="84" t="s">
        <v>49</v>
      </c>
      <c r="R12" s="83"/>
      <c r="S12" s="84"/>
      <c r="T12" s="427" t="s">
        <v>29</v>
      </c>
      <c r="U12" s="404"/>
      <c r="V12" s="525" t="s">
        <v>457</v>
      </c>
      <c r="W12" s="204" t="s">
        <v>637</v>
      </c>
    </row>
    <row r="13" spans="2:22" ht="15" customHeight="1">
      <c r="B13" s="426"/>
      <c r="C13" s="145" t="s">
        <v>638</v>
      </c>
      <c r="D13" s="146" t="s">
        <v>639</v>
      </c>
      <c r="E13" s="79" t="s">
        <v>377</v>
      </c>
      <c r="F13" s="79" t="s">
        <v>359</v>
      </c>
      <c r="G13" s="86"/>
      <c r="H13" s="79"/>
      <c r="I13" s="427"/>
      <c r="J13" s="398"/>
      <c r="K13" s="399"/>
      <c r="M13" s="426"/>
      <c r="N13" s="145" t="s">
        <v>623</v>
      </c>
      <c r="O13" s="146" t="s">
        <v>332</v>
      </c>
      <c r="P13" s="79" t="s">
        <v>334</v>
      </c>
      <c r="Q13" s="79" t="s">
        <v>333</v>
      </c>
      <c r="R13" s="86"/>
      <c r="S13" s="79"/>
      <c r="T13" s="427"/>
      <c r="U13" s="404"/>
      <c r="V13" s="525"/>
    </row>
    <row r="14" spans="2:22" ht="15" customHeight="1" thickBot="1">
      <c r="B14" s="428" t="s">
        <v>230</v>
      </c>
      <c r="C14" s="142"/>
      <c r="D14" s="143"/>
      <c r="E14" s="84"/>
      <c r="F14" s="84"/>
      <c r="G14" s="84"/>
      <c r="H14" s="83"/>
      <c r="I14" s="413"/>
      <c r="J14" s="408"/>
      <c r="K14" s="409"/>
      <c r="M14" s="428" t="s">
        <v>230</v>
      </c>
      <c r="N14" s="142"/>
      <c r="O14" s="143"/>
      <c r="P14" s="84"/>
      <c r="Q14" s="84"/>
      <c r="R14" s="84"/>
      <c r="S14" s="83"/>
      <c r="T14" s="413"/>
      <c r="U14" s="410"/>
      <c r="V14" s="409"/>
    </row>
    <row r="15" spans="2:22" ht="15" customHeight="1" thickBot="1">
      <c r="B15" s="428"/>
      <c r="C15" s="148"/>
      <c r="D15" s="149"/>
      <c r="E15" s="93"/>
      <c r="F15" s="93"/>
      <c r="G15" s="93"/>
      <c r="H15" s="94"/>
      <c r="I15" s="413"/>
      <c r="J15" s="408"/>
      <c r="K15" s="409"/>
      <c r="M15" s="428"/>
      <c r="N15" s="148"/>
      <c r="O15" s="149"/>
      <c r="P15" s="93"/>
      <c r="Q15" s="93"/>
      <c r="R15" s="93"/>
      <c r="S15" s="94"/>
      <c r="T15" s="413"/>
      <c r="U15" s="410"/>
      <c r="V15" s="409"/>
    </row>
    <row r="16" ht="24" customHeight="1"/>
    <row r="17" spans="3:18" ht="16.5" thickBot="1">
      <c r="C17" s="130" t="s">
        <v>336</v>
      </c>
      <c r="D17" s="403" t="s">
        <v>135</v>
      </c>
      <c r="E17" s="403"/>
      <c r="F17" s="403"/>
      <c r="G17" s="403"/>
      <c r="N17" s="130"/>
      <c r="O17" s="403"/>
      <c r="P17" s="403"/>
      <c r="Q17" s="403"/>
      <c r="R17" s="403"/>
    </row>
    <row r="18" spans="2:22" ht="16.5" thickBot="1">
      <c r="B18" s="139" t="s">
        <v>202</v>
      </c>
      <c r="C18" s="74"/>
      <c r="D18" s="395" t="s">
        <v>328</v>
      </c>
      <c r="E18" s="411" t="s">
        <v>204</v>
      </c>
      <c r="F18" s="411"/>
      <c r="G18" s="411"/>
      <c r="H18" s="411"/>
      <c r="I18" s="140"/>
      <c r="J18" s="76"/>
      <c r="K18" s="77"/>
      <c r="M18" s="139" t="s">
        <v>202</v>
      </c>
      <c r="N18" s="74"/>
      <c r="O18" s="395" t="s">
        <v>328</v>
      </c>
      <c r="P18" s="411" t="s">
        <v>204</v>
      </c>
      <c r="Q18" s="411"/>
      <c r="R18" s="411"/>
      <c r="S18" s="411"/>
      <c r="T18" s="140"/>
      <c r="U18" s="76"/>
      <c r="V18" s="77"/>
    </row>
    <row r="19" spans="2:22" ht="15.75">
      <c r="B19" s="141" t="s">
        <v>205</v>
      </c>
      <c r="C19" s="79" t="s">
        <v>206</v>
      </c>
      <c r="D19" s="395"/>
      <c r="E19" s="84" t="s">
        <v>5</v>
      </c>
      <c r="F19" s="84" t="s">
        <v>49</v>
      </c>
      <c r="G19" s="84" t="s">
        <v>29</v>
      </c>
      <c r="H19" s="79" t="s">
        <v>26</v>
      </c>
      <c r="I19" s="79" t="s">
        <v>208</v>
      </c>
      <c r="J19" s="79" t="s">
        <v>329</v>
      </c>
      <c r="K19" s="81" t="s">
        <v>209</v>
      </c>
      <c r="M19" s="141" t="s">
        <v>205</v>
      </c>
      <c r="N19" s="79" t="s">
        <v>206</v>
      </c>
      <c r="O19" s="395"/>
      <c r="P19" s="84" t="s">
        <v>5</v>
      </c>
      <c r="Q19" s="84" t="s">
        <v>49</v>
      </c>
      <c r="R19" s="84" t="s">
        <v>29</v>
      </c>
      <c r="S19" s="79" t="s">
        <v>26</v>
      </c>
      <c r="T19" s="79" t="s">
        <v>208</v>
      </c>
      <c r="U19" s="79" t="s">
        <v>329</v>
      </c>
      <c r="V19" s="81" t="s">
        <v>209</v>
      </c>
    </row>
    <row r="20" spans="2:22" ht="15" customHeight="1">
      <c r="B20" s="426" t="s">
        <v>213</v>
      </c>
      <c r="C20" s="142" t="s">
        <v>632</v>
      </c>
      <c r="D20" s="143" t="s">
        <v>392</v>
      </c>
      <c r="E20" s="83"/>
      <c r="F20" s="84" t="s">
        <v>5</v>
      </c>
      <c r="G20" s="84" t="s">
        <v>49</v>
      </c>
      <c r="H20" s="84"/>
      <c r="I20" s="427" t="s">
        <v>29</v>
      </c>
      <c r="J20" s="412"/>
      <c r="K20" s="399" t="s">
        <v>212</v>
      </c>
      <c r="M20" s="426" t="s">
        <v>213</v>
      </c>
      <c r="N20" s="142"/>
      <c r="O20" s="150"/>
      <c r="P20" s="83"/>
      <c r="Q20" s="84"/>
      <c r="R20" s="84"/>
      <c r="S20" s="84"/>
      <c r="T20" s="427"/>
      <c r="U20" s="429"/>
      <c r="V20" s="399"/>
    </row>
    <row r="21" spans="2:22" ht="15" customHeight="1">
      <c r="B21" s="426"/>
      <c r="C21" s="145" t="s">
        <v>628</v>
      </c>
      <c r="D21" s="146" t="s">
        <v>363</v>
      </c>
      <c r="E21" s="86"/>
      <c r="F21" s="79" t="s">
        <v>365</v>
      </c>
      <c r="G21" s="79" t="s">
        <v>333</v>
      </c>
      <c r="H21" s="79"/>
      <c r="I21" s="427"/>
      <c r="J21" s="412"/>
      <c r="K21" s="399"/>
      <c r="M21" s="426"/>
      <c r="N21" s="145"/>
      <c r="O21" s="151"/>
      <c r="P21" s="86"/>
      <c r="Q21" s="79"/>
      <c r="R21" s="79"/>
      <c r="S21" s="79"/>
      <c r="T21" s="427"/>
      <c r="U21" s="429"/>
      <c r="V21" s="399"/>
    </row>
    <row r="22" spans="2:22" ht="15" customHeight="1">
      <c r="B22" s="426" t="s">
        <v>218</v>
      </c>
      <c r="C22" s="142" t="s">
        <v>636</v>
      </c>
      <c r="D22" s="143" t="s">
        <v>405</v>
      </c>
      <c r="E22" s="84" t="s">
        <v>49</v>
      </c>
      <c r="F22" s="83"/>
      <c r="G22" s="84" t="s">
        <v>49</v>
      </c>
      <c r="H22" s="84"/>
      <c r="I22" s="427" t="s">
        <v>26</v>
      </c>
      <c r="J22" s="412"/>
      <c r="K22" s="405" t="s">
        <v>210</v>
      </c>
      <c r="M22" s="426" t="s">
        <v>218</v>
      </c>
      <c r="N22" s="142"/>
      <c r="O22" s="150"/>
      <c r="P22" s="84"/>
      <c r="Q22" s="83"/>
      <c r="R22" s="84"/>
      <c r="S22" s="84"/>
      <c r="T22" s="427"/>
      <c r="U22" s="429"/>
      <c r="V22" s="405"/>
    </row>
    <row r="23" spans="2:22" ht="15" customHeight="1">
      <c r="B23" s="426"/>
      <c r="C23" s="145" t="s">
        <v>640</v>
      </c>
      <c r="D23" s="146" t="s">
        <v>631</v>
      </c>
      <c r="E23" s="79" t="s">
        <v>359</v>
      </c>
      <c r="F23" s="86"/>
      <c r="G23" s="79" t="s">
        <v>372</v>
      </c>
      <c r="H23" s="79"/>
      <c r="I23" s="427"/>
      <c r="J23" s="412"/>
      <c r="K23" s="405"/>
      <c r="M23" s="426"/>
      <c r="N23" s="145"/>
      <c r="O23" s="151"/>
      <c r="P23" s="79"/>
      <c r="Q23" s="86"/>
      <c r="R23" s="79"/>
      <c r="S23" s="79"/>
      <c r="T23" s="427"/>
      <c r="U23" s="429"/>
      <c r="V23" s="405"/>
    </row>
    <row r="24" spans="2:22" ht="15" customHeight="1">
      <c r="B24" s="426" t="s">
        <v>224</v>
      </c>
      <c r="C24" s="142" t="s">
        <v>635</v>
      </c>
      <c r="D24" s="143" t="s">
        <v>332</v>
      </c>
      <c r="E24" s="84" t="s">
        <v>5</v>
      </c>
      <c r="F24" s="84" t="s">
        <v>5</v>
      </c>
      <c r="G24" s="95"/>
      <c r="H24" s="84"/>
      <c r="I24" s="427" t="s">
        <v>49</v>
      </c>
      <c r="J24" s="412"/>
      <c r="K24" s="399" t="s">
        <v>221</v>
      </c>
      <c r="M24" s="426" t="s">
        <v>224</v>
      </c>
      <c r="N24" s="142"/>
      <c r="O24" s="150"/>
      <c r="P24" s="84"/>
      <c r="Q24" s="84"/>
      <c r="R24" s="95"/>
      <c r="S24" s="84"/>
      <c r="T24" s="427"/>
      <c r="U24" s="429"/>
      <c r="V24" s="399"/>
    </row>
    <row r="25" spans="2:22" ht="15" customHeight="1">
      <c r="B25" s="426"/>
      <c r="C25" s="145" t="s">
        <v>641</v>
      </c>
      <c r="D25" s="146" t="s">
        <v>608</v>
      </c>
      <c r="E25" s="79" t="s">
        <v>334</v>
      </c>
      <c r="F25" s="79" t="s">
        <v>377</v>
      </c>
      <c r="G25" s="96"/>
      <c r="H25" s="79"/>
      <c r="I25" s="427"/>
      <c r="J25" s="412"/>
      <c r="K25" s="399"/>
      <c r="M25" s="426"/>
      <c r="N25" s="145"/>
      <c r="O25" s="151"/>
      <c r="P25" s="79"/>
      <c r="Q25" s="79"/>
      <c r="R25" s="96"/>
      <c r="S25" s="79"/>
      <c r="T25" s="427"/>
      <c r="U25" s="429"/>
      <c r="V25" s="399"/>
    </row>
    <row r="26" spans="2:22" ht="15" customHeight="1" thickBot="1">
      <c r="B26" s="428" t="s">
        <v>230</v>
      </c>
      <c r="C26" s="142"/>
      <c r="D26" s="143"/>
      <c r="E26" s="84"/>
      <c r="F26" s="84"/>
      <c r="G26" s="84"/>
      <c r="H26" s="83"/>
      <c r="I26" s="413"/>
      <c r="J26" s="413"/>
      <c r="K26" s="414"/>
      <c r="M26" s="428" t="s">
        <v>230</v>
      </c>
      <c r="N26" s="142"/>
      <c r="O26" s="150"/>
      <c r="P26" s="84"/>
      <c r="Q26" s="84"/>
      <c r="R26" s="84"/>
      <c r="S26" s="83"/>
      <c r="T26" s="413"/>
      <c r="U26" s="430"/>
      <c r="V26" s="415"/>
    </row>
    <row r="27" spans="2:22" ht="15" customHeight="1" thickBot="1">
      <c r="B27" s="428"/>
      <c r="C27" s="148"/>
      <c r="D27" s="149"/>
      <c r="E27" s="93"/>
      <c r="F27" s="93"/>
      <c r="G27" s="93"/>
      <c r="H27" s="94"/>
      <c r="I27" s="413"/>
      <c r="J27" s="413"/>
      <c r="K27" s="414"/>
      <c r="M27" s="428"/>
      <c r="N27" s="148"/>
      <c r="O27" s="152"/>
      <c r="P27" s="93"/>
      <c r="Q27" s="93"/>
      <c r="R27" s="93"/>
      <c r="S27" s="94"/>
      <c r="T27" s="413"/>
      <c r="U27" s="430"/>
      <c r="V27" s="415"/>
    </row>
    <row r="28" ht="27.75" customHeight="1"/>
    <row r="29" ht="12.75" customHeight="1" hidden="1"/>
    <row r="30" spans="3:20" ht="15.75">
      <c r="C30" s="402" t="s">
        <v>338</v>
      </c>
      <c r="D30" s="402"/>
      <c r="E30" s="402"/>
      <c r="F30" s="402"/>
      <c r="G30" s="99"/>
      <c r="H30" s="100"/>
      <c r="I30" s="100"/>
      <c r="N30" s="402" t="s">
        <v>239</v>
      </c>
      <c r="O30" s="402"/>
      <c r="P30" s="402"/>
      <c r="Q30" s="402"/>
      <c r="R30" s="99"/>
      <c r="S30" s="100"/>
      <c r="T30" s="100"/>
    </row>
    <row r="31" spans="3:17" ht="18.75" customHeight="1">
      <c r="C31" s="402" t="s">
        <v>339</v>
      </c>
      <c r="D31" s="402"/>
      <c r="E31" s="402"/>
      <c r="F31" s="402"/>
      <c r="N31" s="402" t="s">
        <v>340</v>
      </c>
      <c r="O31" s="402"/>
      <c r="P31" s="402"/>
      <c r="Q31" s="402"/>
    </row>
  </sheetData>
  <sheetProtection/>
  <mergeCells count="83">
    <mergeCell ref="C30:F30"/>
    <mergeCell ref="N30:Q30"/>
    <mergeCell ref="C31:F31"/>
    <mergeCell ref="N31:Q31"/>
    <mergeCell ref="U24:U25"/>
    <mergeCell ref="V24:V25"/>
    <mergeCell ref="B26:B27"/>
    <mergeCell ref="I26:I27"/>
    <mergeCell ref="J26:J27"/>
    <mergeCell ref="K26:K27"/>
    <mergeCell ref="M26:M27"/>
    <mergeCell ref="T26:T27"/>
    <mergeCell ref="U26:U27"/>
    <mergeCell ref="V26:V27"/>
    <mergeCell ref="B24:B25"/>
    <mergeCell ref="I24:I25"/>
    <mergeCell ref="J24:J25"/>
    <mergeCell ref="K24:K25"/>
    <mergeCell ref="M24:M25"/>
    <mergeCell ref="T24:T25"/>
    <mergeCell ref="U20:U21"/>
    <mergeCell ref="V20:V21"/>
    <mergeCell ref="B22:B23"/>
    <mergeCell ref="I22:I23"/>
    <mergeCell ref="J22:J23"/>
    <mergeCell ref="K22:K23"/>
    <mergeCell ref="M22:M23"/>
    <mergeCell ref="T22:T23"/>
    <mergeCell ref="U22:U23"/>
    <mergeCell ref="V22:V23"/>
    <mergeCell ref="B20:B21"/>
    <mergeCell ref="I20:I21"/>
    <mergeCell ref="J20:J21"/>
    <mergeCell ref="K20:K21"/>
    <mergeCell ref="M20:M21"/>
    <mergeCell ref="T20:T21"/>
    <mergeCell ref="D17:G17"/>
    <mergeCell ref="O17:R17"/>
    <mergeCell ref="D18:D19"/>
    <mergeCell ref="E18:H18"/>
    <mergeCell ref="O18:O19"/>
    <mergeCell ref="P18:S18"/>
    <mergeCell ref="U12:U13"/>
    <mergeCell ref="V12:V13"/>
    <mergeCell ref="B14:B15"/>
    <mergeCell ref="I14:I15"/>
    <mergeCell ref="J14:J15"/>
    <mergeCell ref="K14:K15"/>
    <mergeCell ref="M14:M15"/>
    <mergeCell ref="T14:T15"/>
    <mergeCell ref="U14:U15"/>
    <mergeCell ref="V14:V15"/>
    <mergeCell ref="B12:B13"/>
    <mergeCell ref="I12:I13"/>
    <mergeCell ref="J12:J13"/>
    <mergeCell ref="K12:K13"/>
    <mergeCell ref="M12:M13"/>
    <mergeCell ref="T12:T13"/>
    <mergeCell ref="U8:U9"/>
    <mergeCell ref="V8:V9"/>
    <mergeCell ref="B10:B11"/>
    <mergeCell ref="I10:I11"/>
    <mergeCell ref="J10:J11"/>
    <mergeCell ref="K10:K11"/>
    <mergeCell ref="M10:M11"/>
    <mergeCell ref="T10:T11"/>
    <mergeCell ref="U10:U11"/>
    <mergeCell ref="V10:V11"/>
    <mergeCell ref="B8:B9"/>
    <mergeCell ref="I8:I9"/>
    <mergeCell ref="J8:J9"/>
    <mergeCell ref="K8:K9"/>
    <mergeCell ref="M8:M9"/>
    <mergeCell ref="T8:T9"/>
    <mergeCell ref="D6:D7"/>
    <mergeCell ref="E6:H6"/>
    <mergeCell ref="O6:O7"/>
    <mergeCell ref="P6:S6"/>
    <mergeCell ref="A1:V1"/>
    <mergeCell ref="D2:R2"/>
    <mergeCell ref="N4:U4"/>
    <mergeCell ref="D5:G5"/>
    <mergeCell ref="O5:R5"/>
  </mergeCells>
  <printOptions/>
  <pageMargins left="0.15763888888888888" right="0.75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N14" sqref="N14:N15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644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582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356</v>
      </c>
      <c r="D12" s="459" t="s">
        <v>357</v>
      </c>
      <c r="E12" s="460"/>
      <c r="F12" s="169" t="s">
        <v>49</v>
      </c>
      <c r="G12" s="259"/>
      <c r="H12" s="259"/>
      <c r="I12" s="259"/>
      <c r="J12" s="259"/>
      <c r="K12" s="462"/>
      <c r="L12" s="433" t="s">
        <v>49</v>
      </c>
      <c r="M12" s="433"/>
      <c r="N12" s="435" t="s">
        <v>210</v>
      </c>
    </row>
    <row r="13" spans="2:14" ht="19.5" customHeight="1">
      <c r="B13" s="446"/>
      <c r="C13" s="448"/>
      <c r="D13" s="450"/>
      <c r="E13" s="461"/>
      <c r="F13" s="170" t="s">
        <v>333</v>
      </c>
      <c r="G13" s="260"/>
      <c r="H13" s="260"/>
      <c r="I13" s="260"/>
      <c r="J13" s="260"/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360</v>
      </c>
      <c r="D14" s="449" t="s">
        <v>645</v>
      </c>
      <c r="E14" s="171" t="s">
        <v>5</v>
      </c>
      <c r="F14" s="526"/>
      <c r="G14" s="261"/>
      <c r="H14" s="261"/>
      <c r="I14" s="261"/>
      <c r="J14" s="261"/>
      <c r="K14" s="453"/>
      <c r="L14" s="455" t="s">
        <v>5</v>
      </c>
      <c r="M14" s="455"/>
      <c r="N14" s="456" t="s">
        <v>212</v>
      </c>
    </row>
    <row r="15" spans="2:14" ht="19.5" customHeight="1">
      <c r="B15" s="446"/>
      <c r="C15" s="448"/>
      <c r="D15" s="450"/>
      <c r="E15" s="173" t="s">
        <v>334</v>
      </c>
      <c r="F15" s="527"/>
      <c r="G15" s="260"/>
      <c r="H15" s="260"/>
      <c r="I15" s="260"/>
      <c r="J15" s="260"/>
      <c r="K15" s="454"/>
      <c r="L15" s="443"/>
      <c r="M15" s="443"/>
      <c r="N15" s="444"/>
    </row>
    <row r="16" spans="2:14" ht="19.5" customHeight="1">
      <c r="B16" s="445" t="s">
        <v>224</v>
      </c>
      <c r="C16" s="447"/>
      <c r="D16" s="449"/>
      <c r="E16" s="262"/>
      <c r="F16" s="261"/>
      <c r="G16" s="526"/>
      <c r="H16" s="261"/>
      <c r="I16" s="261"/>
      <c r="J16" s="261"/>
      <c r="K16" s="453"/>
      <c r="L16" s="455"/>
      <c r="M16" s="455"/>
      <c r="N16" s="456"/>
    </row>
    <row r="17" spans="2:14" ht="19.5" customHeight="1">
      <c r="B17" s="446"/>
      <c r="C17" s="448"/>
      <c r="D17" s="450"/>
      <c r="E17" s="263"/>
      <c r="F17" s="260"/>
      <c r="G17" s="527"/>
      <c r="H17" s="260"/>
      <c r="I17" s="260"/>
      <c r="J17" s="260"/>
      <c r="K17" s="454"/>
      <c r="L17" s="443"/>
      <c r="M17" s="443"/>
      <c r="N17" s="444"/>
    </row>
    <row r="18" spans="2:14" ht="19.5" customHeight="1">
      <c r="B18" s="445" t="s">
        <v>230</v>
      </c>
      <c r="C18" s="447"/>
      <c r="D18" s="449"/>
      <c r="E18" s="262"/>
      <c r="F18" s="261"/>
      <c r="G18" s="261"/>
      <c r="H18" s="526"/>
      <c r="I18" s="261"/>
      <c r="J18" s="261"/>
      <c r="K18" s="453"/>
      <c r="L18" s="455"/>
      <c r="M18" s="455"/>
      <c r="N18" s="456"/>
    </row>
    <row r="19" spans="2:14" ht="19.5" customHeight="1">
      <c r="B19" s="446"/>
      <c r="C19" s="448"/>
      <c r="D19" s="450"/>
      <c r="E19" s="263"/>
      <c r="F19" s="260"/>
      <c r="G19" s="260"/>
      <c r="H19" s="527"/>
      <c r="I19" s="260"/>
      <c r="J19" s="260"/>
      <c r="K19" s="454"/>
      <c r="L19" s="443"/>
      <c r="M19" s="443"/>
      <c r="N19" s="444"/>
    </row>
    <row r="20" spans="2:14" ht="19.5" customHeight="1">
      <c r="B20" s="445" t="s">
        <v>234</v>
      </c>
      <c r="C20" s="447"/>
      <c r="D20" s="449"/>
      <c r="E20" s="262"/>
      <c r="F20" s="261"/>
      <c r="G20" s="261"/>
      <c r="H20" s="261"/>
      <c r="I20" s="526"/>
      <c r="J20" s="261"/>
      <c r="K20" s="453"/>
      <c r="L20" s="455"/>
      <c r="M20" s="455"/>
      <c r="N20" s="456"/>
    </row>
    <row r="21" spans="2:14" ht="19.5" customHeight="1">
      <c r="B21" s="446"/>
      <c r="C21" s="448"/>
      <c r="D21" s="450"/>
      <c r="E21" s="263"/>
      <c r="F21" s="260"/>
      <c r="G21" s="260"/>
      <c r="H21" s="260"/>
      <c r="I21" s="527"/>
      <c r="J21" s="260"/>
      <c r="K21" s="454"/>
      <c r="L21" s="443"/>
      <c r="M21" s="443"/>
      <c r="N21" s="444"/>
    </row>
    <row r="22" spans="2:14" ht="19.5" customHeight="1">
      <c r="B22" s="445" t="s">
        <v>235</v>
      </c>
      <c r="C22" s="447"/>
      <c r="D22" s="449"/>
      <c r="E22" s="262"/>
      <c r="F22" s="261"/>
      <c r="G22" s="261"/>
      <c r="H22" s="261"/>
      <c r="I22" s="261"/>
      <c r="J22" s="526"/>
      <c r="K22" s="453"/>
      <c r="L22" s="455"/>
      <c r="M22" s="455"/>
      <c r="N22" s="456"/>
    </row>
    <row r="23" spans="2:14" ht="19.5" customHeight="1" thickBot="1">
      <c r="B23" s="463"/>
      <c r="C23" s="464"/>
      <c r="D23" s="465"/>
      <c r="E23" s="264"/>
      <c r="F23" s="265"/>
      <c r="G23" s="265"/>
      <c r="H23" s="265"/>
      <c r="I23" s="265"/>
      <c r="J23" s="528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R22" sqref="R22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648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582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594</v>
      </c>
      <c r="D12" s="459" t="s">
        <v>332</v>
      </c>
      <c r="E12" s="460"/>
      <c r="F12" s="169" t="s">
        <v>49</v>
      </c>
      <c r="G12" s="169" t="s">
        <v>49</v>
      </c>
      <c r="H12" s="169" t="s">
        <v>49</v>
      </c>
      <c r="I12" s="169" t="s">
        <v>49</v>
      </c>
      <c r="J12" s="169"/>
      <c r="K12" s="462"/>
      <c r="L12" s="433" t="s">
        <v>14</v>
      </c>
      <c r="M12" s="433"/>
      <c r="N12" s="435" t="s">
        <v>210</v>
      </c>
    </row>
    <row r="13" spans="2:14" ht="19.5" customHeight="1">
      <c r="B13" s="446"/>
      <c r="C13" s="448"/>
      <c r="D13" s="450"/>
      <c r="E13" s="461"/>
      <c r="F13" s="170" t="s">
        <v>359</v>
      </c>
      <c r="G13" s="170" t="s">
        <v>372</v>
      </c>
      <c r="H13" s="170" t="s">
        <v>333</v>
      </c>
      <c r="I13" s="170" t="s">
        <v>333</v>
      </c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595</v>
      </c>
      <c r="D14" s="449" t="s">
        <v>332</v>
      </c>
      <c r="E14" s="171" t="s">
        <v>5</v>
      </c>
      <c r="F14" s="451"/>
      <c r="G14" s="172" t="s">
        <v>49</v>
      </c>
      <c r="H14" s="172" t="s">
        <v>49</v>
      </c>
      <c r="I14" s="172" t="s">
        <v>49</v>
      </c>
      <c r="J14" s="172"/>
      <c r="K14" s="453"/>
      <c r="L14" s="455" t="s">
        <v>40</v>
      </c>
      <c r="M14" s="455"/>
      <c r="N14" s="456" t="s">
        <v>212</v>
      </c>
    </row>
    <row r="15" spans="2:14" ht="19.5" customHeight="1">
      <c r="B15" s="446"/>
      <c r="C15" s="448"/>
      <c r="D15" s="450"/>
      <c r="E15" s="173" t="s">
        <v>365</v>
      </c>
      <c r="F15" s="452"/>
      <c r="G15" s="170" t="s">
        <v>359</v>
      </c>
      <c r="H15" s="170" t="s">
        <v>333</v>
      </c>
      <c r="I15" s="170" t="s">
        <v>333</v>
      </c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598</v>
      </c>
      <c r="D16" s="449" t="s">
        <v>332</v>
      </c>
      <c r="E16" s="171" t="s">
        <v>5</v>
      </c>
      <c r="F16" s="172" t="s">
        <v>5</v>
      </c>
      <c r="G16" s="451"/>
      <c r="H16" s="172" t="s">
        <v>49</v>
      </c>
      <c r="I16" s="172" t="s">
        <v>49</v>
      </c>
      <c r="J16" s="172"/>
      <c r="K16" s="453"/>
      <c r="L16" s="455" t="s">
        <v>36</v>
      </c>
      <c r="M16" s="455"/>
      <c r="N16" s="456" t="s">
        <v>221</v>
      </c>
    </row>
    <row r="17" spans="2:14" ht="19.5" customHeight="1">
      <c r="B17" s="446"/>
      <c r="C17" s="448"/>
      <c r="D17" s="450"/>
      <c r="E17" s="173" t="s">
        <v>377</v>
      </c>
      <c r="F17" s="170" t="s">
        <v>365</v>
      </c>
      <c r="G17" s="452"/>
      <c r="H17" s="170" t="s">
        <v>333</v>
      </c>
      <c r="I17" s="170" t="s">
        <v>333</v>
      </c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599</v>
      </c>
      <c r="D18" s="449" t="s">
        <v>402</v>
      </c>
      <c r="E18" s="171" t="s">
        <v>5</v>
      </c>
      <c r="F18" s="172" t="s">
        <v>5</v>
      </c>
      <c r="G18" s="172" t="s">
        <v>5</v>
      </c>
      <c r="H18" s="451"/>
      <c r="I18" s="172" t="s">
        <v>5</v>
      </c>
      <c r="J18" s="172"/>
      <c r="K18" s="453"/>
      <c r="L18" s="455" t="s">
        <v>26</v>
      </c>
      <c r="M18" s="455"/>
      <c r="N18" s="456" t="s">
        <v>209</v>
      </c>
    </row>
    <row r="19" spans="2:14" ht="19.5" customHeight="1">
      <c r="B19" s="446"/>
      <c r="C19" s="448"/>
      <c r="D19" s="450"/>
      <c r="E19" s="173" t="s">
        <v>334</v>
      </c>
      <c r="F19" s="170" t="s">
        <v>334</v>
      </c>
      <c r="G19" s="170" t="s">
        <v>334</v>
      </c>
      <c r="H19" s="452"/>
      <c r="I19" s="170" t="s">
        <v>334</v>
      </c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447" t="s">
        <v>597</v>
      </c>
      <c r="D20" s="449" t="s">
        <v>405</v>
      </c>
      <c r="E20" s="171" t="s">
        <v>5</v>
      </c>
      <c r="F20" s="172" t="s">
        <v>5</v>
      </c>
      <c r="G20" s="172" t="s">
        <v>5</v>
      </c>
      <c r="H20" s="172" t="s">
        <v>49</v>
      </c>
      <c r="I20" s="451"/>
      <c r="J20" s="172"/>
      <c r="K20" s="453"/>
      <c r="L20" s="455" t="s">
        <v>16</v>
      </c>
      <c r="M20" s="455"/>
      <c r="N20" s="456" t="s">
        <v>228</v>
      </c>
    </row>
    <row r="21" spans="2:14" ht="19.5" customHeight="1">
      <c r="B21" s="446"/>
      <c r="C21" s="448"/>
      <c r="D21" s="450"/>
      <c r="E21" s="173" t="s">
        <v>334</v>
      </c>
      <c r="F21" s="170" t="s">
        <v>334</v>
      </c>
      <c r="G21" s="170" t="s">
        <v>649</v>
      </c>
      <c r="H21" s="170" t="s">
        <v>333</v>
      </c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447"/>
      <c r="D22" s="449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464"/>
      <c r="D23" s="465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R20" sqref="R20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652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582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628</v>
      </c>
      <c r="D12" s="459" t="s">
        <v>363</v>
      </c>
      <c r="E12" s="460"/>
      <c r="F12" s="169" t="s">
        <v>5</v>
      </c>
      <c r="G12" s="169" t="s">
        <v>5</v>
      </c>
      <c r="H12" s="169"/>
      <c r="I12" s="169"/>
      <c r="J12" s="169"/>
      <c r="K12" s="462"/>
      <c r="L12" s="433" t="s">
        <v>49</v>
      </c>
      <c r="M12" s="433"/>
      <c r="N12" s="435" t="s">
        <v>221</v>
      </c>
    </row>
    <row r="13" spans="2:14" ht="19.5" customHeight="1">
      <c r="B13" s="446"/>
      <c r="C13" s="448"/>
      <c r="D13" s="450"/>
      <c r="E13" s="461"/>
      <c r="F13" s="170" t="s">
        <v>377</v>
      </c>
      <c r="G13" s="170" t="s">
        <v>365</v>
      </c>
      <c r="H13" s="170"/>
      <c r="I13" s="170"/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630</v>
      </c>
      <c r="D14" s="449" t="s">
        <v>631</v>
      </c>
      <c r="E14" s="171" t="s">
        <v>49</v>
      </c>
      <c r="F14" s="451"/>
      <c r="G14" s="172" t="s">
        <v>49</v>
      </c>
      <c r="H14" s="172"/>
      <c r="I14" s="172"/>
      <c r="J14" s="172"/>
      <c r="K14" s="453"/>
      <c r="L14" s="455" t="s">
        <v>26</v>
      </c>
      <c r="M14" s="455"/>
      <c r="N14" s="456" t="s">
        <v>210</v>
      </c>
    </row>
    <row r="15" spans="2:14" ht="19.5" customHeight="1">
      <c r="B15" s="446"/>
      <c r="C15" s="448"/>
      <c r="D15" s="450"/>
      <c r="E15" s="173" t="s">
        <v>372</v>
      </c>
      <c r="F15" s="452"/>
      <c r="G15" s="170" t="s">
        <v>333</v>
      </c>
      <c r="H15" s="170"/>
      <c r="I15" s="170"/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641</v>
      </c>
      <c r="D16" s="449" t="s">
        <v>608</v>
      </c>
      <c r="E16" s="171" t="s">
        <v>49</v>
      </c>
      <c r="F16" s="172" t="s">
        <v>5</v>
      </c>
      <c r="G16" s="451"/>
      <c r="H16" s="172"/>
      <c r="I16" s="172"/>
      <c r="J16" s="172"/>
      <c r="K16" s="453"/>
      <c r="L16" s="455" t="s">
        <v>29</v>
      </c>
      <c r="M16" s="455"/>
      <c r="N16" s="456" t="s">
        <v>212</v>
      </c>
    </row>
    <row r="17" spans="2:14" ht="19.5" customHeight="1">
      <c r="B17" s="446"/>
      <c r="C17" s="448"/>
      <c r="D17" s="450"/>
      <c r="E17" s="173" t="s">
        <v>359</v>
      </c>
      <c r="F17" s="170" t="s">
        <v>334</v>
      </c>
      <c r="G17" s="452"/>
      <c r="H17" s="170"/>
      <c r="I17" s="170"/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447"/>
      <c r="D18" s="449"/>
      <c r="E18" s="171"/>
      <c r="F18" s="172"/>
      <c r="G18" s="172"/>
      <c r="H18" s="451"/>
      <c r="I18" s="172"/>
      <c r="J18" s="172"/>
      <c r="K18" s="453"/>
      <c r="L18" s="455"/>
      <c r="M18" s="455"/>
      <c r="N18" s="456"/>
    </row>
    <row r="19" spans="2:14" ht="19.5" customHeight="1">
      <c r="B19" s="446"/>
      <c r="C19" s="448"/>
      <c r="D19" s="450"/>
      <c r="E19" s="173"/>
      <c r="F19" s="170"/>
      <c r="G19" s="170"/>
      <c r="H19" s="452"/>
      <c r="I19" s="170"/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447"/>
      <c r="D20" s="449"/>
      <c r="E20" s="171"/>
      <c r="F20" s="172"/>
      <c r="G20" s="172"/>
      <c r="H20" s="172"/>
      <c r="I20" s="451"/>
      <c r="J20" s="172"/>
      <c r="K20" s="453"/>
      <c r="L20" s="455"/>
      <c r="M20" s="455"/>
      <c r="N20" s="456"/>
    </row>
    <row r="21" spans="2:14" ht="19.5" customHeight="1">
      <c r="B21" s="446"/>
      <c r="C21" s="448"/>
      <c r="D21" s="450"/>
      <c r="E21" s="173"/>
      <c r="F21" s="170"/>
      <c r="G21" s="170"/>
      <c r="H21" s="170"/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447"/>
      <c r="D22" s="449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464"/>
      <c r="D23" s="465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S18" sqref="S18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655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582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613</v>
      </c>
      <c r="D12" s="459" t="s">
        <v>348</v>
      </c>
      <c r="E12" s="460"/>
      <c r="F12" s="169" t="s">
        <v>49</v>
      </c>
      <c r="G12" s="169" t="s">
        <v>49</v>
      </c>
      <c r="H12" s="169" t="s">
        <v>49</v>
      </c>
      <c r="I12" s="169"/>
      <c r="J12" s="169"/>
      <c r="K12" s="462"/>
      <c r="L12" s="433" t="s">
        <v>36</v>
      </c>
      <c r="M12" s="433"/>
      <c r="N12" s="435" t="s">
        <v>210</v>
      </c>
    </row>
    <row r="13" spans="2:14" ht="19.5" customHeight="1">
      <c r="B13" s="446"/>
      <c r="C13" s="448"/>
      <c r="D13" s="450"/>
      <c r="E13" s="461"/>
      <c r="F13" s="170" t="s">
        <v>359</v>
      </c>
      <c r="G13" s="170" t="s">
        <v>333</v>
      </c>
      <c r="H13" s="170" t="s">
        <v>333</v>
      </c>
      <c r="I13" s="170"/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620</v>
      </c>
      <c r="D14" s="449" t="s">
        <v>332</v>
      </c>
      <c r="E14" s="171" t="s">
        <v>5</v>
      </c>
      <c r="F14" s="451"/>
      <c r="G14" s="172" t="s">
        <v>49</v>
      </c>
      <c r="H14" s="172" t="s">
        <v>49</v>
      </c>
      <c r="I14" s="172"/>
      <c r="J14" s="172"/>
      <c r="K14" s="453"/>
      <c r="L14" s="455" t="s">
        <v>16</v>
      </c>
      <c r="M14" s="455"/>
      <c r="N14" s="456" t="s">
        <v>212</v>
      </c>
    </row>
    <row r="15" spans="2:14" ht="19.5" customHeight="1">
      <c r="B15" s="446"/>
      <c r="C15" s="448"/>
      <c r="D15" s="450"/>
      <c r="E15" s="173" t="s">
        <v>365</v>
      </c>
      <c r="F15" s="452"/>
      <c r="G15" s="170" t="s">
        <v>333</v>
      </c>
      <c r="H15" s="170" t="s">
        <v>333</v>
      </c>
      <c r="I15" s="170"/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623</v>
      </c>
      <c r="D16" s="449" t="s">
        <v>332</v>
      </c>
      <c r="E16" s="171" t="s">
        <v>5</v>
      </c>
      <c r="F16" s="172" t="s">
        <v>5</v>
      </c>
      <c r="G16" s="451"/>
      <c r="H16" s="172" t="s">
        <v>49</v>
      </c>
      <c r="I16" s="172"/>
      <c r="J16" s="172"/>
      <c r="K16" s="453"/>
      <c r="L16" s="455" t="s">
        <v>26</v>
      </c>
      <c r="M16" s="455"/>
      <c r="N16" s="456" t="s">
        <v>221</v>
      </c>
    </row>
    <row r="17" spans="2:14" ht="19.5" customHeight="1">
      <c r="B17" s="446"/>
      <c r="C17" s="448"/>
      <c r="D17" s="450"/>
      <c r="E17" s="173" t="s">
        <v>334</v>
      </c>
      <c r="F17" s="170" t="s">
        <v>649</v>
      </c>
      <c r="G17" s="452"/>
      <c r="H17" s="170" t="s">
        <v>333</v>
      </c>
      <c r="I17" s="170"/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617</v>
      </c>
      <c r="D18" s="449" t="s">
        <v>608</v>
      </c>
      <c r="E18" s="171" t="s">
        <v>5</v>
      </c>
      <c r="F18" s="172" t="s">
        <v>5</v>
      </c>
      <c r="G18" s="172" t="s">
        <v>5</v>
      </c>
      <c r="H18" s="451"/>
      <c r="I18" s="172"/>
      <c r="J18" s="172"/>
      <c r="K18" s="453"/>
      <c r="L18" s="455" t="s">
        <v>29</v>
      </c>
      <c r="M18" s="455"/>
      <c r="N18" s="456" t="s">
        <v>228</v>
      </c>
    </row>
    <row r="19" spans="2:14" ht="19.5" customHeight="1">
      <c r="B19" s="446"/>
      <c r="C19" s="448"/>
      <c r="D19" s="450"/>
      <c r="E19" s="173" t="s">
        <v>649</v>
      </c>
      <c r="F19" s="170" t="s">
        <v>334</v>
      </c>
      <c r="G19" s="170" t="s">
        <v>334</v>
      </c>
      <c r="H19" s="452"/>
      <c r="I19" s="170"/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447"/>
      <c r="D20" s="449"/>
      <c r="E20" s="171"/>
      <c r="F20" s="172"/>
      <c r="G20" s="172"/>
      <c r="H20" s="172"/>
      <c r="I20" s="451"/>
      <c r="J20" s="172"/>
      <c r="K20" s="453"/>
      <c r="L20" s="455"/>
      <c r="M20" s="455"/>
      <c r="N20" s="456"/>
    </row>
    <row r="21" spans="2:14" ht="19.5" customHeight="1">
      <c r="B21" s="446"/>
      <c r="C21" s="448"/>
      <c r="D21" s="450"/>
      <c r="E21" s="173"/>
      <c r="F21" s="170"/>
      <c r="G21" s="170"/>
      <c r="H21" s="170"/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447"/>
      <c r="D22" s="449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464"/>
      <c r="D23" s="465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Q17" sqref="Q17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658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482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394</v>
      </c>
      <c r="D12" s="459" t="s">
        <v>395</v>
      </c>
      <c r="E12" s="460"/>
      <c r="F12" s="169" t="s">
        <v>49</v>
      </c>
      <c r="G12" s="169" t="s">
        <v>49</v>
      </c>
      <c r="H12" s="169" t="s">
        <v>49</v>
      </c>
      <c r="I12" s="169" t="s">
        <v>49</v>
      </c>
      <c r="J12" s="169" t="s">
        <v>49</v>
      </c>
      <c r="K12" s="462"/>
      <c r="L12" s="433" t="s">
        <v>43</v>
      </c>
      <c r="M12" s="433"/>
      <c r="N12" s="435" t="s">
        <v>210</v>
      </c>
    </row>
    <row r="13" spans="2:14" ht="19.5" customHeight="1">
      <c r="B13" s="446"/>
      <c r="C13" s="448"/>
      <c r="D13" s="450"/>
      <c r="E13" s="461"/>
      <c r="F13" s="170" t="s">
        <v>214</v>
      </c>
      <c r="G13" s="170" t="s">
        <v>214</v>
      </c>
      <c r="H13" s="170" t="s">
        <v>214</v>
      </c>
      <c r="I13" s="170" t="s">
        <v>214</v>
      </c>
      <c r="J13" s="170" t="s">
        <v>214</v>
      </c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391</v>
      </c>
      <c r="D14" s="449" t="s">
        <v>392</v>
      </c>
      <c r="E14" s="171" t="s">
        <v>5</v>
      </c>
      <c r="F14" s="451"/>
      <c r="G14" s="172" t="s">
        <v>49</v>
      </c>
      <c r="H14" s="172" t="s">
        <v>49</v>
      </c>
      <c r="I14" s="172" t="s">
        <v>49</v>
      </c>
      <c r="J14" s="172" t="s">
        <v>49</v>
      </c>
      <c r="K14" s="453"/>
      <c r="L14" s="455" t="s">
        <v>10</v>
      </c>
      <c r="M14" s="455"/>
      <c r="N14" s="456" t="s">
        <v>212</v>
      </c>
    </row>
    <row r="15" spans="2:14" ht="19.5" customHeight="1">
      <c r="B15" s="446"/>
      <c r="C15" s="448"/>
      <c r="D15" s="450"/>
      <c r="E15" s="173" t="s">
        <v>215</v>
      </c>
      <c r="F15" s="452"/>
      <c r="G15" s="170" t="s">
        <v>214</v>
      </c>
      <c r="H15" s="170" t="s">
        <v>214</v>
      </c>
      <c r="I15" s="170" t="s">
        <v>214</v>
      </c>
      <c r="J15" s="170" t="s">
        <v>214</v>
      </c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404</v>
      </c>
      <c r="D16" s="449" t="s">
        <v>405</v>
      </c>
      <c r="E16" s="171" t="s">
        <v>5</v>
      </c>
      <c r="F16" s="172" t="s">
        <v>5</v>
      </c>
      <c r="G16" s="451"/>
      <c r="H16" s="172" t="s">
        <v>49</v>
      </c>
      <c r="I16" s="172" t="s">
        <v>49</v>
      </c>
      <c r="J16" s="172" t="s">
        <v>49</v>
      </c>
      <c r="K16" s="453"/>
      <c r="L16" s="455" t="s">
        <v>14</v>
      </c>
      <c r="M16" s="455"/>
      <c r="N16" s="456" t="s">
        <v>221</v>
      </c>
    </row>
    <row r="17" spans="2:14" ht="19.5" customHeight="1">
      <c r="B17" s="446"/>
      <c r="C17" s="448"/>
      <c r="D17" s="450"/>
      <c r="E17" s="173" t="s">
        <v>5</v>
      </c>
      <c r="F17" s="170" t="s">
        <v>215</v>
      </c>
      <c r="G17" s="452"/>
      <c r="H17" s="170" t="s">
        <v>214</v>
      </c>
      <c r="I17" s="170" t="s">
        <v>214</v>
      </c>
      <c r="J17" s="170" t="s">
        <v>214</v>
      </c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659</v>
      </c>
      <c r="D18" s="449" t="s">
        <v>395</v>
      </c>
      <c r="E18" s="171" t="s">
        <v>215</v>
      </c>
      <c r="F18" s="172" t="s">
        <v>5</v>
      </c>
      <c r="G18" s="172" t="s">
        <v>5</v>
      </c>
      <c r="H18" s="451"/>
      <c r="I18" s="172" t="s">
        <v>5</v>
      </c>
      <c r="J18" s="172" t="s">
        <v>5</v>
      </c>
      <c r="K18" s="453"/>
      <c r="L18" s="455" t="s">
        <v>26</v>
      </c>
      <c r="M18" s="455"/>
      <c r="N18" s="456" t="s">
        <v>489</v>
      </c>
    </row>
    <row r="19" spans="2:14" ht="19.5" customHeight="1">
      <c r="B19" s="446"/>
      <c r="C19" s="448"/>
      <c r="D19" s="450"/>
      <c r="E19" s="173" t="s">
        <v>231</v>
      </c>
      <c r="F19" s="170" t="s">
        <v>334</v>
      </c>
      <c r="G19" s="170" t="s">
        <v>231</v>
      </c>
      <c r="H19" s="452"/>
      <c r="I19" s="170" t="s">
        <v>215</v>
      </c>
      <c r="J19" s="170" t="s">
        <v>215</v>
      </c>
      <c r="K19" s="454"/>
      <c r="L19" s="443"/>
      <c r="M19" s="443"/>
      <c r="N19" s="444"/>
    </row>
    <row r="20" spans="2:14" ht="19.5" customHeight="1">
      <c r="B20" s="445" t="s">
        <v>234</v>
      </c>
      <c r="C20" s="447" t="s">
        <v>400</v>
      </c>
      <c r="D20" s="449" t="s">
        <v>392</v>
      </c>
      <c r="E20" s="171" t="s">
        <v>5</v>
      </c>
      <c r="F20" s="172" t="s">
        <v>5</v>
      </c>
      <c r="G20" s="172" t="s">
        <v>5</v>
      </c>
      <c r="H20" s="172" t="s">
        <v>49</v>
      </c>
      <c r="I20" s="451"/>
      <c r="J20" s="172" t="s">
        <v>49</v>
      </c>
      <c r="K20" s="453"/>
      <c r="L20" s="455" t="s">
        <v>40</v>
      </c>
      <c r="M20" s="455"/>
      <c r="N20" s="456" t="s">
        <v>228</v>
      </c>
    </row>
    <row r="21" spans="2:14" ht="19.5" customHeight="1">
      <c r="B21" s="446"/>
      <c r="C21" s="448"/>
      <c r="D21" s="450"/>
      <c r="E21" s="173" t="s">
        <v>215</v>
      </c>
      <c r="F21" s="170" t="s">
        <v>231</v>
      </c>
      <c r="G21" s="170" t="s">
        <v>215</v>
      </c>
      <c r="H21" s="170" t="s">
        <v>214</v>
      </c>
      <c r="I21" s="452"/>
      <c r="J21" s="170" t="s">
        <v>214</v>
      </c>
      <c r="K21" s="454"/>
      <c r="L21" s="443"/>
      <c r="M21" s="443"/>
      <c r="N21" s="444"/>
    </row>
    <row r="22" spans="2:14" ht="19.5" customHeight="1">
      <c r="B22" s="445" t="s">
        <v>235</v>
      </c>
      <c r="C22" s="447" t="s">
        <v>398</v>
      </c>
      <c r="D22" s="449" t="s">
        <v>227</v>
      </c>
      <c r="E22" s="171" t="s">
        <v>5</v>
      </c>
      <c r="F22" s="172" t="s">
        <v>5</v>
      </c>
      <c r="G22" s="172" t="s">
        <v>5</v>
      </c>
      <c r="H22" s="172" t="s">
        <v>49</v>
      </c>
      <c r="I22" s="172" t="s">
        <v>5</v>
      </c>
      <c r="J22" s="451"/>
      <c r="K22" s="453"/>
      <c r="L22" s="455" t="s">
        <v>36</v>
      </c>
      <c r="M22" s="455"/>
      <c r="N22" s="456" t="s">
        <v>209</v>
      </c>
    </row>
    <row r="23" spans="2:14" ht="19.5" customHeight="1" thickBot="1">
      <c r="B23" s="463"/>
      <c r="C23" s="464"/>
      <c r="D23" s="465"/>
      <c r="E23" s="174" t="s">
        <v>215</v>
      </c>
      <c r="F23" s="175" t="s">
        <v>215</v>
      </c>
      <c r="G23" s="175" t="s">
        <v>215</v>
      </c>
      <c r="H23" s="175" t="s">
        <v>214</v>
      </c>
      <c r="I23" s="175" t="s">
        <v>215</v>
      </c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Q14" sqref="Q14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662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482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437</v>
      </c>
      <c r="D12" s="459" t="s">
        <v>332</v>
      </c>
      <c r="E12" s="460"/>
      <c r="F12" s="169" t="s">
        <v>49</v>
      </c>
      <c r="G12" s="169" t="s">
        <v>49</v>
      </c>
      <c r="H12" s="169" t="s">
        <v>49</v>
      </c>
      <c r="I12" s="169" t="s">
        <v>49</v>
      </c>
      <c r="J12" s="169"/>
      <c r="K12" s="462"/>
      <c r="L12" s="433" t="s">
        <v>14</v>
      </c>
      <c r="M12" s="433"/>
      <c r="N12" s="435" t="s">
        <v>210</v>
      </c>
    </row>
    <row r="13" spans="2:14" ht="19.5" customHeight="1">
      <c r="B13" s="446"/>
      <c r="C13" s="448"/>
      <c r="D13" s="450"/>
      <c r="E13" s="461"/>
      <c r="F13" s="170" t="s">
        <v>219</v>
      </c>
      <c r="G13" s="170" t="s">
        <v>214</v>
      </c>
      <c r="H13" s="170" t="s">
        <v>214</v>
      </c>
      <c r="I13" s="170" t="s">
        <v>214</v>
      </c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440</v>
      </c>
      <c r="D14" s="449" t="s">
        <v>439</v>
      </c>
      <c r="E14" s="171" t="s">
        <v>5</v>
      </c>
      <c r="F14" s="451"/>
      <c r="G14" s="172" t="s">
        <v>49</v>
      </c>
      <c r="H14" s="172" t="s">
        <v>49</v>
      </c>
      <c r="I14" s="172" t="s">
        <v>49</v>
      </c>
      <c r="J14" s="172"/>
      <c r="K14" s="453"/>
      <c r="L14" s="455" t="s">
        <v>40</v>
      </c>
      <c r="M14" s="455"/>
      <c r="N14" s="456" t="s">
        <v>212</v>
      </c>
    </row>
    <row r="15" spans="2:14" ht="19.5" customHeight="1">
      <c r="B15" s="446"/>
      <c r="C15" s="448"/>
      <c r="D15" s="450"/>
      <c r="E15" s="173" t="s">
        <v>225</v>
      </c>
      <c r="F15" s="452"/>
      <c r="G15" s="170" t="s">
        <v>214</v>
      </c>
      <c r="H15" s="170" t="s">
        <v>214</v>
      </c>
      <c r="I15" s="170" t="s">
        <v>214</v>
      </c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442</v>
      </c>
      <c r="D16" s="449" t="s">
        <v>332</v>
      </c>
      <c r="E16" s="171" t="s">
        <v>5</v>
      </c>
      <c r="F16" s="172" t="s">
        <v>5</v>
      </c>
      <c r="G16" s="451"/>
      <c r="H16" s="172" t="s">
        <v>49</v>
      </c>
      <c r="I16" s="172" t="s">
        <v>49</v>
      </c>
      <c r="J16" s="172"/>
      <c r="K16" s="453"/>
      <c r="L16" s="455" t="s">
        <v>36</v>
      </c>
      <c r="M16" s="455"/>
      <c r="N16" s="456" t="s">
        <v>221</v>
      </c>
    </row>
    <row r="17" spans="2:14" ht="19.5" customHeight="1">
      <c r="B17" s="446"/>
      <c r="C17" s="448"/>
      <c r="D17" s="450"/>
      <c r="E17" s="173" t="s">
        <v>215</v>
      </c>
      <c r="F17" s="170" t="s">
        <v>215</v>
      </c>
      <c r="G17" s="452"/>
      <c r="H17" s="170" t="s">
        <v>214</v>
      </c>
      <c r="I17" s="170" t="s">
        <v>214</v>
      </c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663</v>
      </c>
      <c r="D18" s="449" t="s">
        <v>392</v>
      </c>
      <c r="E18" s="171" t="s">
        <v>5</v>
      </c>
      <c r="F18" s="172" t="s">
        <v>5</v>
      </c>
      <c r="G18" s="172" t="s">
        <v>5</v>
      </c>
      <c r="H18" s="451"/>
      <c r="I18" s="172" t="s">
        <v>5</v>
      </c>
      <c r="J18" s="172"/>
      <c r="K18" s="453"/>
      <c r="L18" s="455" t="s">
        <v>26</v>
      </c>
      <c r="M18" s="455"/>
      <c r="N18" s="456" t="s">
        <v>209</v>
      </c>
    </row>
    <row r="19" spans="2:14" ht="19.5" customHeight="1">
      <c r="B19" s="446"/>
      <c r="C19" s="448"/>
      <c r="D19" s="450"/>
      <c r="E19" s="173" t="s">
        <v>215</v>
      </c>
      <c r="F19" s="170" t="s">
        <v>215</v>
      </c>
      <c r="G19" s="170" t="s">
        <v>215</v>
      </c>
      <c r="H19" s="452"/>
      <c r="I19" s="170" t="s">
        <v>215</v>
      </c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447" t="s">
        <v>444</v>
      </c>
      <c r="D20" s="449" t="s">
        <v>332</v>
      </c>
      <c r="E20" s="171" t="s">
        <v>5</v>
      </c>
      <c r="F20" s="172" t="s">
        <v>5</v>
      </c>
      <c r="G20" s="172" t="s">
        <v>5</v>
      </c>
      <c r="H20" s="172" t="s">
        <v>49</v>
      </c>
      <c r="I20" s="451"/>
      <c r="J20" s="172"/>
      <c r="K20" s="453"/>
      <c r="L20" s="455" t="s">
        <v>16</v>
      </c>
      <c r="M20" s="455"/>
      <c r="N20" s="456" t="s">
        <v>228</v>
      </c>
    </row>
    <row r="21" spans="2:14" ht="19.5" customHeight="1">
      <c r="B21" s="446"/>
      <c r="C21" s="448"/>
      <c r="D21" s="450"/>
      <c r="E21" s="173" t="s">
        <v>231</v>
      </c>
      <c r="F21" s="170" t="s">
        <v>215</v>
      </c>
      <c r="G21" s="170" t="s">
        <v>215</v>
      </c>
      <c r="H21" s="170" t="s">
        <v>214</v>
      </c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447"/>
      <c r="D22" s="449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464"/>
      <c r="D23" s="465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N12" sqref="N12:N13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666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482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454</v>
      </c>
      <c r="D12" s="459" t="s">
        <v>331</v>
      </c>
      <c r="E12" s="460"/>
      <c r="F12" s="169" t="s">
        <v>5</v>
      </c>
      <c r="G12" s="169"/>
      <c r="H12" s="169"/>
      <c r="I12" s="169"/>
      <c r="J12" s="169"/>
      <c r="K12" s="462"/>
      <c r="L12" s="433" t="s">
        <v>5</v>
      </c>
      <c r="M12" s="433"/>
      <c r="N12" s="435" t="s">
        <v>212</v>
      </c>
    </row>
    <row r="13" spans="2:14" ht="19.5" customHeight="1">
      <c r="B13" s="446"/>
      <c r="C13" s="448"/>
      <c r="D13" s="450"/>
      <c r="E13" s="461"/>
      <c r="F13" s="170" t="s">
        <v>231</v>
      </c>
      <c r="G13" s="170"/>
      <c r="H13" s="170"/>
      <c r="I13" s="170"/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452</v>
      </c>
      <c r="D14" s="449" t="s">
        <v>332</v>
      </c>
      <c r="E14" s="171" t="s">
        <v>49</v>
      </c>
      <c r="F14" s="451"/>
      <c r="G14" s="172"/>
      <c r="H14" s="172"/>
      <c r="I14" s="172"/>
      <c r="J14" s="172"/>
      <c r="K14" s="453"/>
      <c r="L14" s="455" t="s">
        <v>49</v>
      </c>
      <c r="M14" s="455"/>
      <c r="N14" s="456" t="s">
        <v>210</v>
      </c>
    </row>
    <row r="15" spans="2:14" ht="19.5" customHeight="1">
      <c r="B15" s="446"/>
      <c r="C15" s="448"/>
      <c r="D15" s="450"/>
      <c r="E15" s="173" t="s">
        <v>214</v>
      </c>
      <c r="F15" s="452"/>
      <c r="G15" s="170"/>
      <c r="H15" s="170"/>
      <c r="I15" s="170"/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447"/>
      <c r="D16" s="449"/>
      <c r="E16" s="171"/>
      <c r="F16" s="172"/>
      <c r="G16" s="451"/>
      <c r="H16" s="172"/>
      <c r="I16" s="172"/>
      <c r="J16" s="172"/>
      <c r="K16" s="453"/>
      <c r="L16" s="455"/>
      <c r="M16" s="455"/>
      <c r="N16" s="456"/>
    </row>
    <row r="17" spans="2:14" ht="19.5" customHeight="1">
      <c r="B17" s="446"/>
      <c r="C17" s="448"/>
      <c r="D17" s="450"/>
      <c r="E17" s="173"/>
      <c r="F17" s="170"/>
      <c r="G17" s="452"/>
      <c r="H17" s="170"/>
      <c r="I17" s="170"/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447"/>
      <c r="D18" s="449"/>
      <c r="E18" s="171"/>
      <c r="F18" s="172"/>
      <c r="G18" s="172"/>
      <c r="H18" s="451"/>
      <c r="I18" s="172"/>
      <c r="J18" s="172"/>
      <c r="K18" s="453"/>
      <c r="L18" s="455"/>
      <c r="M18" s="455"/>
      <c r="N18" s="456"/>
    </row>
    <row r="19" spans="2:14" ht="19.5" customHeight="1">
      <c r="B19" s="446"/>
      <c r="C19" s="448"/>
      <c r="D19" s="450"/>
      <c r="E19" s="173"/>
      <c r="F19" s="170"/>
      <c r="G19" s="170"/>
      <c r="H19" s="452"/>
      <c r="I19" s="170"/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447"/>
      <c r="D20" s="449"/>
      <c r="E20" s="171"/>
      <c r="F20" s="172"/>
      <c r="G20" s="172"/>
      <c r="H20" s="172"/>
      <c r="I20" s="451"/>
      <c r="J20" s="172"/>
      <c r="K20" s="453"/>
      <c r="L20" s="455"/>
      <c r="M20" s="455"/>
      <c r="N20" s="456"/>
    </row>
    <row r="21" spans="2:14" ht="19.5" customHeight="1">
      <c r="B21" s="446"/>
      <c r="C21" s="448"/>
      <c r="D21" s="450"/>
      <c r="E21" s="173"/>
      <c r="F21" s="170"/>
      <c r="G21" s="170"/>
      <c r="H21" s="170"/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447"/>
      <c r="D22" s="449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464"/>
      <c r="D23" s="465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140625" style="44" customWidth="1"/>
    <col min="2" max="8" width="11.28125" style="44" customWidth="1"/>
    <col min="9" max="9" width="16.00390625" style="44" customWidth="1"/>
    <col min="10" max="11" width="10.7109375" style="44" customWidth="1"/>
    <col min="12" max="16384" width="9.140625" style="44" customWidth="1"/>
  </cols>
  <sheetData>
    <row r="1" spans="3:24" ht="50.25" customHeight="1">
      <c r="C1" s="374" t="s">
        <v>129</v>
      </c>
      <c r="D1" s="374"/>
      <c r="E1" s="374"/>
      <c r="F1" s="374"/>
      <c r="G1" s="374"/>
      <c r="H1" s="374"/>
      <c r="I1" s="374"/>
      <c r="K1" s="45"/>
      <c r="L1" s="45"/>
      <c r="M1" s="45"/>
      <c r="N1" s="45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2:10" ht="11.25" customHeight="1">
      <c r="B2" s="3"/>
      <c r="I2" s="3"/>
      <c r="J2" s="45"/>
    </row>
    <row r="3" spans="1:13" ht="20.25">
      <c r="A3" s="375" t="s">
        <v>130</v>
      </c>
      <c r="B3" s="375"/>
      <c r="C3" s="375"/>
      <c r="D3" s="375"/>
      <c r="E3" s="375"/>
      <c r="F3" s="375"/>
      <c r="G3" s="375"/>
      <c r="H3" s="375"/>
      <c r="I3" s="375"/>
      <c r="J3" s="375"/>
      <c r="K3" s="47"/>
      <c r="L3" s="47"/>
      <c r="M3" s="47"/>
    </row>
    <row r="4" spans="2:9" ht="12.75" customHeight="1">
      <c r="B4" s="3"/>
      <c r="C4" s="376" t="s">
        <v>131</v>
      </c>
      <c r="D4" s="376"/>
      <c r="E4" s="376"/>
      <c r="F4" s="376"/>
      <c r="G4" s="376"/>
      <c r="H4" s="376"/>
      <c r="I4" s="376"/>
    </row>
    <row r="5" spans="3:9" ht="18" customHeight="1">
      <c r="C5" s="376"/>
      <c r="D5" s="376"/>
      <c r="E5" s="376"/>
      <c r="F5" s="376"/>
      <c r="G5" s="376"/>
      <c r="H5" s="376"/>
      <c r="I5" s="376"/>
    </row>
    <row r="6" spans="7:9" ht="18" customHeight="1">
      <c r="G6" s="48"/>
      <c r="H6" s="48"/>
      <c r="I6" s="49"/>
    </row>
    <row r="7" spans="3:10" ht="18" customHeight="1">
      <c r="C7" s="377" t="s">
        <v>132</v>
      </c>
      <c r="D7" s="377"/>
      <c r="E7" s="377"/>
      <c r="F7" s="377"/>
      <c r="G7" s="378" t="s">
        <v>133</v>
      </c>
      <c r="H7" s="378"/>
      <c r="I7" s="378"/>
      <c r="J7" s="378"/>
    </row>
    <row r="8" spans="1:9" ht="18" customHeight="1" thickBot="1">
      <c r="A8" s="50">
        <v>1</v>
      </c>
      <c r="B8" s="379" t="s">
        <v>134</v>
      </c>
      <c r="C8" s="379"/>
      <c r="D8" s="51"/>
      <c r="G8" s="380"/>
      <c r="H8" s="380"/>
      <c r="I8" s="380"/>
    </row>
    <row r="9" spans="1:9" ht="18" customHeight="1" thickBot="1">
      <c r="A9" s="50"/>
      <c r="B9" s="381">
        <v>1</v>
      </c>
      <c r="C9" s="382"/>
      <c r="D9" s="372" t="s">
        <v>134</v>
      </c>
      <c r="E9" s="373"/>
      <c r="H9" s="378" t="s">
        <v>135</v>
      </c>
      <c r="I9" s="378"/>
    </row>
    <row r="10" spans="1:5" ht="18" customHeight="1" thickBot="1">
      <c r="A10" s="50">
        <v>2</v>
      </c>
      <c r="B10" s="379"/>
      <c r="C10" s="383"/>
      <c r="D10" s="384"/>
      <c r="E10" s="385"/>
    </row>
    <row r="11" spans="1:7" ht="18" customHeight="1" thickBot="1">
      <c r="A11" s="50"/>
      <c r="B11" s="51"/>
      <c r="C11" s="52"/>
      <c r="D11" s="53"/>
      <c r="E11" s="54"/>
      <c r="F11" s="372" t="s">
        <v>134</v>
      </c>
      <c r="G11" s="373"/>
    </row>
    <row r="12" spans="1:7" ht="18" customHeight="1" thickBot="1">
      <c r="A12" s="50">
        <v>3</v>
      </c>
      <c r="B12" s="379"/>
      <c r="C12" s="379"/>
      <c r="D12" s="53"/>
      <c r="E12" s="54">
        <v>5</v>
      </c>
      <c r="F12" s="384" t="s">
        <v>136</v>
      </c>
      <c r="G12" s="385"/>
    </row>
    <row r="13" spans="1:7" ht="18" customHeight="1" thickBot="1">
      <c r="A13" s="50"/>
      <c r="B13" s="386">
        <v>2</v>
      </c>
      <c r="C13" s="387"/>
      <c r="D13" s="372" t="s">
        <v>137</v>
      </c>
      <c r="E13" s="388"/>
      <c r="F13" s="55"/>
      <c r="G13" s="56"/>
    </row>
    <row r="14" spans="1:7" ht="18" customHeight="1" thickBot="1">
      <c r="A14" s="50">
        <v>4</v>
      </c>
      <c r="B14" s="379" t="s">
        <v>137</v>
      </c>
      <c r="C14" s="383"/>
      <c r="D14" s="384"/>
      <c r="E14" s="389"/>
      <c r="F14" s="55"/>
      <c r="G14" s="56"/>
    </row>
    <row r="15" spans="1:9" ht="18" customHeight="1" thickBot="1">
      <c r="A15" s="50"/>
      <c r="B15" s="57"/>
      <c r="C15" s="53"/>
      <c r="D15" s="52"/>
      <c r="E15" s="52"/>
      <c r="F15" s="55"/>
      <c r="G15" s="54">
        <v>7</v>
      </c>
      <c r="H15" s="372" t="s">
        <v>134</v>
      </c>
      <c r="I15" s="373"/>
    </row>
    <row r="16" spans="1:9" ht="18" customHeight="1" thickBot="1">
      <c r="A16" s="50">
        <v>5</v>
      </c>
      <c r="B16" s="379" t="s">
        <v>138</v>
      </c>
      <c r="C16" s="379"/>
      <c r="D16" s="52"/>
      <c r="E16" s="52"/>
      <c r="F16" s="55"/>
      <c r="G16" s="58"/>
      <c r="H16" s="384" t="s">
        <v>139</v>
      </c>
      <c r="I16" s="389"/>
    </row>
    <row r="17" spans="1:9" ht="18" customHeight="1" thickBot="1">
      <c r="A17" s="50"/>
      <c r="B17" s="381">
        <v>3</v>
      </c>
      <c r="C17" s="382"/>
      <c r="D17" s="372" t="s">
        <v>138</v>
      </c>
      <c r="E17" s="373"/>
      <c r="F17" s="55"/>
      <c r="G17" s="58"/>
      <c r="H17" s="59"/>
      <c r="I17" s="60" t="s">
        <v>140</v>
      </c>
    </row>
    <row r="18" spans="1:9" ht="18" customHeight="1" thickBot="1">
      <c r="A18" s="50">
        <v>6</v>
      </c>
      <c r="B18" s="379"/>
      <c r="C18" s="383"/>
      <c r="D18" s="384"/>
      <c r="E18" s="385"/>
      <c r="F18" s="55"/>
      <c r="G18" s="58"/>
      <c r="H18" s="59"/>
      <c r="I18" s="59"/>
    </row>
    <row r="19" spans="1:9" ht="18" customHeight="1" thickBot="1">
      <c r="A19" s="50"/>
      <c r="B19" s="57"/>
      <c r="C19" s="53"/>
      <c r="D19" s="53"/>
      <c r="E19" s="54"/>
      <c r="F19" s="372" t="s">
        <v>141</v>
      </c>
      <c r="G19" s="388"/>
      <c r="H19" s="59"/>
      <c r="I19" s="59"/>
    </row>
    <row r="20" spans="1:9" ht="18" customHeight="1" thickBot="1">
      <c r="A20" s="50">
        <v>7</v>
      </c>
      <c r="B20" s="379"/>
      <c r="C20" s="379"/>
      <c r="D20" s="53"/>
      <c r="E20" s="54">
        <v>6</v>
      </c>
      <c r="F20" s="384" t="s">
        <v>142</v>
      </c>
      <c r="G20" s="389"/>
      <c r="H20" s="59"/>
      <c r="I20" s="59"/>
    </row>
    <row r="21" spans="1:9" ht="18" customHeight="1" thickBot="1">
      <c r="A21" s="50"/>
      <c r="B21" s="390">
        <v>4</v>
      </c>
      <c r="C21" s="391"/>
      <c r="D21" s="372" t="s">
        <v>141</v>
      </c>
      <c r="E21" s="388"/>
      <c r="F21" s="61"/>
      <c r="H21" s="59"/>
      <c r="I21" s="59"/>
    </row>
    <row r="22" spans="1:9" ht="18" customHeight="1" thickBot="1">
      <c r="A22" s="50">
        <v>8</v>
      </c>
      <c r="B22" s="379" t="s">
        <v>141</v>
      </c>
      <c r="C22" s="383"/>
      <c r="D22" s="384"/>
      <c r="E22" s="389"/>
      <c r="G22" s="59"/>
      <c r="H22" s="59"/>
      <c r="I22" s="59"/>
    </row>
    <row r="23" spans="1:9" ht="18" customHeight="1" thickBot="1">
      <c r="A23" s="50"/>
      <c r="B23" s="57"/>
      <c r="C23" s="57"/>
      <c r="D23" s="51"/>
      <c r="E23" s="50">
        <v>-5</v>
      </c>
      <c r="F23" s="379" t="s">
        <v>137</v>
      </c>
      <c r="G23" s="379"/>
      <c r="H23" s="59"/>
      <c r="I23" s="59"/>
    </row>
    <row r="24" spans="1:9" ht="18" customHeight="1" thickBot="1">
      <c r="A24" s="50"/>
      <c r="B24" s="57"/>
      <c r="C24" s="57"/>
      <c r="D24" s="51"/>
      <c r="E24" s="50"/>
      <c r="F24" s="381">
        <v>8</v>
      </c>
      <c r="G24" s="382"/>
      <c r="H24" s="372" t="s">
        <v>137</v>
      </c>
      <c r="I24" s="373"/>
    </row>
    <row r="25" spans="1:9" ht="18" customHeight="1" thickBot="1">
      <c r="A25" s="50"/>
      <c r="B25" s="57"/>
      <c r="C25" s="57"/>
      <c r="D25" s="51"/>
      <c r="E25" s="50">
        <v>-6</v>
      </c>
      <c r="F25" s="379" t="s">
        <v>138</v>
      </c>
      <c r="G25" s="383"/>
      <c r="H25" s="384" t="s">
        <v>143</v>
      </c>
      <c r="I25" s="389"/>
    </row>
    <row r="26" spans="1:9" ht="18" customHeight="1" thickBot="1">
      <c r="A26" s="50">
        <v>-1</v>
      </c>
      <c r="B26" s="379"/>
      <c r="C26" s="379"/>
      <c r="D26" s="51"/>
      <c r="I26" s="60" t="s">
        <v>144</v>
      </c>
    </row>
    <row r="27" spans="1:5" ht="18" customHeight="1" thickBot="1">
      <c r="A27" s="50"/>
      <c r="B27" s="381">
        <v>9</v>
      </c>
      <c r="C27" s="382"/>
      <c r="D27" s="372"/>
      <c r="E27" s="373"/>
    </row>
    <row r="28" spans="1:5" ht="18" customHeight="1" thickBot="1">
      <c r="A28" s="50">
        <v>-2</v>
      </c>
      <c r="B28" s="379"/>
      <c r="C28" s="383"/>
      <c r="D28" s="384"/>
      <c r="E28" s="385"/>
    </row>
    <row r="29" spans="1:7" ht="18" customHeight="1" thickBot="1">
      <c r="A29" s="50"/>
      <c r="B29" s="53"/>
      <c r="C29" s="53"/>
      <c r="D29" s="57"/>
      <c r="E29" s="62"/>
      <c r="F29" s="372"/>
      <c r="G29" s="373"/>
    </row>
    <row r="30" spans="1:8" ht="18" customHeight="1" thickBot="1">
      <c r="A30" s="50">
        <v>-3</v>
      </c>
      <c r="B30" s="379"/>
      <c r="C30" s="379"/>
      <c r="D30" s="57"/>
      <c r="E30" s="54">
        <v>11</v>
      </c>
      <c r="F30" s="384"/>
      <c r="G30" s="389"/>
      <c r="H30" s="63" t="s">
        <v>145</v>
      </c>
    </row>
    <row r="31" spans="1:7" ht="18" customHeight="1" thickBot="1">
      <c r="A31" s="50"/>
      <c r="B31" s="381">
        <v>10</v>
      </c>
      <c r="C31" s="382"/>
      <c r="D31" s="372"/>
      <c r="E31" s="388"/>
      <c r="F31" s="59"/>
      <c r="G31" s="59"/>
    </row>
    <row r="32" spans="1:7" ht="18" customHeight="1" thickBot="1">
      <c r="A32" s="50">
        <v>-4</v>
      </c>
      <c r="B32" s="379"/>
      <c r="C32" s="383"/>
      <c r="D32" s="384"/>
      <c r="E32" s="389"/>
      <c r="F32" s="59"/>
      <c r="G32" s="59"/>
    </row>
    <row r="33" spans="1:7" ht="18" customHeight="1">
      <c r="A33" s="51"/>
      <c r="B33" s="53"/>
      <c r="C33" s="53"/>
      <c r="D33" s="51"/>
      <c r="E33" s="59"/>
      <c r="F33" s="59"/>
      <c r="G33" s="59"/>
    </row>
    <row r="34" spans="1:7" ht="18" customHeight="1">
      <c r="A34" s="51"/>
      <c r="B34" s="53"/>
      <c r="C34" s="53"/>
      <c r="D34" s="51"/>
      <c r="E34" s="59"/>
      <c r="F34" s="59"/>
      <c r="G34" s="59"/>
    </row>
    <row r="35" spans="1:7" ht="18" customHeight="1" thickBot="1">
      <c r="A35" s="50">
        <v>-9</v>
      </c>
      <c r="B35" s="379"/>
      <c r="C35" s="379"/>
      <c r="D35" s="51"/>
      <c r="E35" s="59"/>
      <c r="F35" s="59"/>
      <c r="G35" s="59"/>
    </row>
    <row r="36" spans="1:7" ht="18" customHeight="1" thickBot="1">
      <c r="A36" s="50"/>
      <c r="B36" s="381">
        <v>12</v>
      </c>
      <c r="C36" s="382"/>
      <c r="D36" s="372"/>
      <c r="E36" s="373"/>
      <c r="F36" s="59"/>
      <c r="G36" s="59"/>
    </row>
    <row r="37" spans="1:7" ht="18" customHeight="1" thickBot="1">
      <c r="A37" s="50">
        <v>-10</v>
      </c>
      <c r="B37" s="379"/>
      <c r="C37" s="383"/>
      <c r="D37" s="384"/>
      <c r="E37" s="389"/>
      <c r="F37" s="63" t="s">
        <v>146</v>
      </c>
      <c r="G37" s="59"/>
    </row>
    <row r="38" ht="18" customHeight="1">
      <c r="G38" s="59"/>
    </row>
    <row r="39" spans="2:18" ht="18" customHeight="1">
      <c r="B39" s="55"/>
      <c r="C39" s="55"/>
      <c r="J39" s="64"/>
      <c r="L39" s="65"/>
      <c r="R39" s="65"/>
    </row>
    <row r="40" spans="3:9" ht="18" customHeight="1">
      <c r="C40" s="66" t="s">
        <v>147</v>
      </c>
      <c r="D40" s="66"/>
      <c r="E40" s="67"/>
      <c r="F40" s="66"/>
      <c r="G40" s="51" t="s">
        <v>148</v>
      </c>
      <c r="H40" s="51"/>
      <c r="I40" s="67"/>
    </row>
    <row r="41" spans="3:10" ht="18" customHeight="1">
      <c r="C41" s="377" t="s">
        <v>149</v>
      </c>
      <c r="D41" s="377"/>
      <c r="E41" s="377"/>
      <c r="G41" s="377" t="s">
        <v>150</v>
      </c>
      <c r="H41" s="377"/>
      <c r="I41" s="377"/>
      <c r="J41" s="377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57">
    <mergeCell ref="B37:C37"/>
    <mergeCell ref="D37:E37"/>
    <mergeCell ref="C41:E41"/>
    <mergeCell ref="G41:J41"/>
    <mergeCell ref="B31:C31"/>
    <mergeCell ref="D31:E31"/>
    <mergeCell ref="B32:C32"/>
    <mergeCell ref="D32:E32"/>
    <mergeCell ref="B35:C35"/>
    <mergeCell ref="B36:C36"/>
    <mergeCell ref="D36:E36"/>
    <mergeCell ref="B30:C30"/>
    <mergeCell ref="F30:G30"/>
    <mergeCell ref="F23:G23"/>
    <mergeCell ref="F24:G24"/>
    <mergeCell ref="H24:I24"/>
    <mergeCell ref="F25:G25"/>
    <mergeCell ref="H25:I25"/>
    <mergeCell ref="B26:C26"/>
    <mergeCell ref="B27:C27"/>
    <mergeCell ref="D27:E27"/>
    <mergeCell ref="B28:C28"/>
    <mergeCell ref="D28:E28"/>
    <mergeCell ref="F29:G29"/>
    <mergeCell ref="B22:C22"/>
    <mergeCell ref="D22:E22"/>
    <mergeCell ref="H15:I15"/>
    <mergeCell ref="B16:C16"/>
    <mergeCell ref="H16:I16"/>
    <mergeCell ref="B17:C17"/>
    <mergeCell ref="D17:E17"/>
    <mergeCell ref="B18:C18"/>
    <mergeCell ref="D18:E18"/>
    <mergeCell ref="F19:G19"/>
    <mergeCell ref="B20:C20"/>
    <mergeCell ref="F20:G20"/>
    <mergeCell ref="B21:C21"/>
    <mergeCell ref="D21:E21"/>
    <mergeCell ref="B12:C12"/>
    <mergeCell ref="F12:G12"/>
    <mergeCell ref="B13:C13"/>
    <mergeCell ref="D13:E13"/>
    <mergeCell ref="B14:C14"/>
    <mergeCell ref="D14:E14"/>
    <mergeCell ref="F11:G11"/>
    <mergeCell ref="C1:I1"/>
    <mergeCell ref="A3:J3"/>
    <mergeCell ref="C4:I5"/>
    <mergeCell ref="C7:F7"/>
    <mergeCell ref="G7:J7"/>
    <mergeCell ref="B8:C8"/>
    <mergeCell ref="G8:I8"/>
    <mergeCell ref="B9:C9"/>
    <mergeCell ref="D9:E9"/>
    <mergeCell ref="H9:I9"/>
    <mergeCell ref="B10:C10"/>
    <mergeCell ref="D10:E10"/>
  </mergeCells>
  <printOptions/>
  <pageMargins left="0.15748031496062992" right="0.15748031496062992" top="0.1968503937007874" bottom="0.1968503937007874" header="0.28" footer="0.5118110236220472"/>
  <pageSetup horizontalDpi="600" verticalDpi="600" orientation="portrait" r:id="rId4"/>
  <drawing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N22" sqref="N22:N23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669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482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459</v>
      </c>
      <c r="D12" s="459" t="s">
        <v>392</v>
      </c>
      <c r="E12" s="460"/>
      <c r="F12" s="169" t="s">
        <v>49</v>
      </c>
      <c r="G12" s="169" t="s">
        <v>49</v>
      </c>
      <c r="H12" s="169" t="s">
        <v>49</v>
      </c>
      <c r="I12" s="169" t="s">
        <v>49</v>
      </c>
      <c r="J12" s="169"/>
      <c r="K12" s="462"/>
      <c r="L12" s="433" t="s">
        <v>14</v>
      </c>
      <c r="M12" s="433"/>
      <c r="N12" s="435" t="s">
        <v>210</v>
      </c>
    </row>
    <row r="13" spans="2:14" ht="19.5" customHeight="1">
      <c r="B13" s="446"/>
      <c r="C13" s="448"/>
      <c r="D13" s="450"/>
      <c r="E13" s="461"/>
      <c r="F13" s="170" t="s">
        <v>219</v>
      </c>
      <c r="G13" s="170" t="s">
        <v>214</v>
      </c>
      <c r="H13" s="170" t="s">
        <v>214</v>
      </c>
      <c r="I13" s="170" t="s">
        <v>214</v>
      </c>
      <c r="J13" s="170"/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670</v>
      </c>
      <c r="D14" s="449" t="s">
        <v>332</v>
      </c>
      <c r="E14" s="171" t="s">
        <v>5</v>
      </c>
      <c r="F14" s="451"/>
      <c r="G14" s="172" t="s">
        <v>49</v>
      </c>
      <c r="H14" s="172" t="s">
        <v>49</v>
      </c>
      <c r="I14" s="172" t="s">
        <v>49</v>
      </c>
      <c r="J14" s="172"/>
      <c r="K14" s="453"/>
      <c r="L14" s="455" t="s">
        <v>40</v>
      </c>
      <c r="M14" s="455"/>
      <c r="N14" s="456" t="s">
        <v>212</v>
      </c>
    </row>
    <row r="15" spans="2:14" ht="19.5" customHeight="1">
      <c r="B15" s="446"/>
      <c r="C15" s="448"/>
      <c r="D15" s="450"/>
      <c r="E15" s="173" t="s">
        <v>225</v>
      </c>
      <c r="F15" s="452"/>
      <c r="G15" s="170" t="s">
        <v>214</v>
      </c>
      <c r="H15" s="170" t="s">
        <v>214</v>
      </c>
      <c r="I15" s="170" t="s">
        <v>214</v>
      </c>
      <c r="J15" s="170"/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476</v>
      </c>
      <c r="D16" s="449" t="s">
        <v>332</v>
      </c>
      <c r="E16" s="171" t="s">
        <v>5</v>
      </c>
      <c r="F16" s="172" t="s">
        <v>5</v>
      </c>
      <c r="G16" s="451"/>
      <c r="H16" s="172" t="s">
        <v>49</v>
      </c>
      <c r="I16" s="172" t="s">
        <v>49</v>
      </c>
      <c r="J16" s="172"/>
      <c r="K16" s="453"/>
      <c r="L16" s="455" t="s">
        <v>36</v>
      </c>
      <c r="M16" s="455"/>
      <c r="N16" s="456" t="s">
        <v>221</v>
      </c>
    </row>
    <row r="17" spans="2:14" ht="19.5" customHeight="1">
      <c r="B17" s="446"/>
      <c r="C17" s="448"/>
      <c r="D17" s="450"/>
      <c r="E17" s="173" t="s">
        <v>215</v>
      </c>
      <c r="F17" s="170" t="s">
        <v>215</v>
      </c>
      <c r="G17" s="452"/>
      <c r="H17" s="170" t="s">
        <v>214</v>
      </c>
      <c r="I17" s="170" t="s">
        <v>214</v>
      </c>
      <c r="J17" s="170"/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671</v>
      </c>
      <c r="D18" s="449" t="s">
        <v>392</v>
      </c>
      <c r="E18" s="171" t="s">
        <v>5</v>
      </c>
      <c r="F18" s="172" t="s">
        <v>5</v>
      </c>
      <c r="G18" s="172" t="s">
        <v>5</v>
      </c>
      <c r="H18" s="451"/>
      <c r="I18" s="172" t="s">
        <v>49</v>
      </c>
      <c r="J18" s="172"/>
      <c r="K18" s="453"/>
      <c r="L18" s="455" t="s">
        <v>16</v>
      </c>
      <c r="M18" s="455"/>
      <c r="N18" s="456" t="s">
        <v>228</v>
      </c>
    </row>
    <row r="19" spans="2:14" ht="19.5" customHeight="1">
      <c r="B19" s="446"/>
      <c r="C19" s="448"/>
      <c r="D19" s="450"/>
      <c r="E19" s="173" t="s">
        <v>215</v>
      </c>
      <c r="F19" s="170" t="s">
        <v>215</v>
      </c>
      <c r="G19" s="170" t="s">
        <v>215</v>
      </c>
      <c r="H19" s="452"/>
      <c r="I19" s="170" t="s">
        <v>219</v>
      </c>
      <c r="J19" s="170"/>
      <c r="K19" s="454"/>
      <c r="L19" s="443"/>
      <c r="M19" s="443"/>
      <c r="N19" s="444"/>
    </row>
    <row r="20" spans="2:14" ht="19.5" customHeight="1">
      <c r="B20" s="445" t="s">
        <v>234</v>
      </c>
      <c r="C20" s="447" t="s">
        <v>672</v>
      </c>
      <c r="D20" s="449" t="s">
        <v>392</v>
      </c>
      <c r="E20" s="171" t="s">
        <v>5</v>
      </c>
      <c r="F20" s="172" t="s">
        <v>5</v>
      </c>
      <c r="G20" s="172" t="s">
        <v>5</v>
      </c>
      <c r="H20" s="172" t="s">
        <v>5</v>
      </c>
      <c r="I20" s="451"/>
      <c r="J20" s="172"/>
      <c r="K20" s="453"/>
      <c r="L20" s="455" t="s">
        <v>26</v>
      </c>
      <c r="M20" s="455"/>
      <c r="N20" s="456" t="s">
        <v>209</v>
      </c>
    </row>
    <row r="21" spans="2:14" ht="19.5" customHeight="1">
      <c r="B21" s="446"/>
      <c r="C21" s="448"/>
      <c r="D21" s="450"/>
      <c r="E21" s="173" t="s">
        <v>215</v>
      </c>
      <c r="F21" s="170" t="s">
        <v>215</v>
      </c>
      <c r="G21" s="170" t="s">
        <v>215</v>
      </c>
      <c r="H21" s="170" t="s">
        <v>225</v>
      </c>
      <c r="I21" s="452"/>
      <c r="J21" s="170"/>
      <c r="K21" s="454"/>
      <c r="L21" s="443"/>
      <c r="M21" s="443"/>
      <c r="N21" s="444"/>
    </row>
    <row r="22" spans="2:14" ht="19.5" customHeight="1">
      <c r="B22" s="445" t="s">
        <v>235</v>
      </c>
      <c r="C22" s="447"/>
      <c r="D22" s="449"/>
      <c r="E22" s="171"/>
      <c r="F22" s="172"/>
      <c r="G22" s="172"/>
      <c r="H22" s="172"/>
      <c r="I22" s="172"/>
      <c r="J22" s="451"/>
      <c r="K22" s="453"/>
      <c r="L22" s="455"/>
      <c r="M22" s="455"/>
      <c r="N22" s="456"/>
    </row>
    <row r="23" spans="2:14" ht="19.5" customHeight="1" thickBot="1">
      <c r="B23" s="463"/>
      <c r="C23" s="464"/>
      <c r="D23" s="465"/>
      <c r="E23" s="174"/>
      <c r="F23" s="175"/>
      <c r="G23" s="175"/>
      <c r="H23" s="175"/>
      <c r="I23" s="175"/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D12" sqref="D12:D13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675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482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435</v>
      </c>
      <c r="D12" s="459" t="s">
        <v>436</v>
      </c>
      <c r="E12" s="460"/>
      <c r="F12" s="169" t="s">
        <v>49</v>
      </c>
      <c r="G12" s="169" t="s">
        <v>49</v>
      </c>
      <c r="H12" s="169" t="s">
        <v>49</v>
      </c>
      <c r="I12" s="169" t="s">
        <v>5</v>
      </c>
      <c r="J12" s="169" t="s">
        <v>49</v>
      </c>
      <c r="K12" s="462"/>
      <c r="L12" s="433" t="s">
        <v>10</v>
      </c>
      <c r="M12" s="433"/>
      <c r="N12" s="435" t="s">
        <v>210</v>
      </c>
    </row>
    <row r="13" spans="2:14" ht="19.5" customHeight="1">
      <c r="B13" s="446"/>
      <c r="C13" s="448"/>
      <c r="D13" s="450"/>
      <c r="E13" s="461"/>
      <c r="F13" s="170" t="s">
        <v>214</v>
      </c>
      <c r="G13" s="170" t="s">
        <v>219</v>
      </c>
      <c r="H13" s="170" t="s">
        <v>214</v>
      </c>
      <c r="I13" s="170" t="s">
        <v>215</v>
      </c>
      <c r="J13" s="170" t="s">
        <v>214</v>
      </c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438</v>
      </c>
      <c r="D14" s="449" t="s">
        <v>439</v>
      </c>
      <c r="E14" s="171" t="s">
        <v>5</v>
      </c>
      <c r="F14" s="451"/>
      <c r="G14" s="172" t="s">
        <v>5</v>
      </c>
      <c r="H14" s="172" t="s">
        <v>5</v>
      </c>
      <c r="I14" s="172" t="s">
        <v>5</v>
      </c>
      <c r="J14" s="172" t="s">
        <v>49</v>
      </c>
      <c r="K14" s="453"/>
      <c r="L14" s="455" t="s">
        <v>36</v>
      </c>
      <c r="M14" s="455"/>
      <c r="N14" s="456" t="s">
        <v>209</v>
      </c>
    </row>
    <row r="15" spans="2:14" ht="19.5" customHeight="1">
      <c r="B15" s="446"/>
      <c r="C15" s="448"/>
      <c r="D15" s="450"/>
      <c r="E15" s="173" t="s">
        <v>215</v>
      </c>
      <c r="F15" s="452"/>
      <c r="G15" s="170" t="s">
        <v>215</v>
      </c>
      <c r="H15" s="170" t="s">
        <v>225</v>
      </c>
      <c r="I15" s="170" t="s">
        <v>215</v>
      </c>
      <c r="J15" s="170" t="s">
        <v>214</v>
      </c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441</v>
      </c>
      <c r="D16" s="449" t="s">
        <v>348</v>
      </c>
      <c r="E16" s="171" t="s">
        <v>5</v>
      </c>
      <c r="F16" s="172" t="s">
        <v>49</v>
      </c>
      <c r="G16" s="451"/>
      <c r="H16" s="172" t="s">
        <v>49</v>
      </c>
      <c r="I16" s="172" t="s">
        <v>49</v>
      </c>
      <c r="J16" s="172" t="s">
        <v>49</v>
      </c>
      <c r="K16" s="453"/>
      <c r="L16" s="455" t="s">
        <v>10</v>
      </c>
      <c r="M16" s="455"/>
      <c r="N16" s="456" t="s">
        <v>212</v>
      </c>
    </row>
    <row r="17" spans="2:14" ht="19.5" customHeight="1">
      <c r="B17" s="446"/>
      <c r="C17" s="448"/>
      <c r="D17" s="450"/>
      <c r="E17" s="173" t="s">
        <v>225</v>
      </c>
      <c r="F17" s="170" t="s">
        <v>214</v>
      </c>
      <c r="G17" s="452"/>
      <c r="H17" s="170" t="s">
        <v>214</v>
      </c>
      <c r="I17" s="170" t="s">
        <v>214</v>
      </c>
      <c r="J17" s="170" t="s">
        <v>214</v>
      </c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445</v>
      </c>
      <c r="D18" s="449" t="s">
        <v>446</v>
      </c>
      <c r="E18" s="171" t="s">
        <v>5</v>
      </c>
      <c r="F18" s="172" t="s">
        <v>49</v>
      </c>
      <c r="G18" s="172" t="s">
        <v>5</v>
      </c>
      <c r="H18" s="451"/>
      <c r="I18" s="172" t="s">
        <v>49</v>
      </c>
      <c r="J18" s="172" t="s">
        <v>49</v>
      </c>
      <c r="K18" s="453"/>
      <c r="L18" s="455" t="s">
        <v>14</v>
      </c>
      <c r="M18" s="455"/>
      <c r="N18" s="456" t="s">
        <v>221</v>
      </c>
    </row>
    <row r="19" spans="2:14" ht="19.5" customHeight="1">
      <c r="B19" s="446"/>
      <c r="C19" s="448"/>
      <c r="D19" s="450"/>
      <c r="E19" s="173" t="s">
        <v>215</v>
      </c>
      <c r="F19" s="170" t="s">
        <v>219</v>
      </c>
      <c r="G19" s="170" t="s">
        <v>215</v>
      </c>
      <c r="H19" s="452"/>
      <c r="I19" s="170" t="s">
        <v>219</v>
      </c>
      <c r="J19" s="170" t="s">
        <v>214</v>
      </c>
      <c r="K19" s="454"/>
      <c r="L19" s="443"/>
      <c r="M19" s="443"/>
      <c r="N19" s="444"/>
    </row>
    <row r="20" spans="2:14" ht="19.5" customHeight="1">
      <c r="B20" s="445" t="s">
        <v>234</v>
      </c>
      <c r="C20" s="447" t="s">
        <v>443</v>
      </c>
      <c r="D20" s="449" t="s">
        <v>392</v>
      </c>
      <c r="E20" s="171" t="s">
        <v>49</v>
      </c>
      <c r="F20" s="172" t="s">
        <v>49</v>
      </c>
      <c r="G20" s="172" t="s">
        <v>5</v>
      </c>
      <c r="H20" s="172" t="s">
        <v>5</v>
      </c>
      <c r="I20" s="451"/>
      <c r="J20" s="172" t="s">
        <v>49</v>
      </c>
      <c r="K20" s="453"/>
      <c r="L20" s="455" t="s">
        <v>14</v>
      </c>
      <c r="M20" s="455"/>
      <c r="N20" s="456" t="s">
        <v>228</v>
      </c>
    </row>
    <row r="21" spans="2:14" ht="19.5" customHeight="1">
      <c r="B21" s="446"/>
      <c r="C21" s="448"/>
      <c r="D21" s="450"/>
      <c r="E21" s="173" t="s">
        <v>214</v>
      </c>
      <c r="F21" s="170" t="s">
        <v>214</v>
      </c>
      <c r="G21" s="170" t="s">
        <v>215</v>
      </c>
      <c r="H21" s="170" t="s">
        <v>225</v>
      </c>
      <c r="I21" s="452"/>
      <c r="J21" s="170" t="s">
        <v>214</v>
      </c>
      <c r="K21" s="454"/>
      <c r="L21" s="443"/>
      <c r="M21" s="443"/>
      <c r="N21" s="444"/>
    </row>
    <row r="22" spans="2:14" ht="19.5" customHeight="1">
      <c r="B22" s="445" t="s">
        <v>235</v>
      </c>
      <c r="C22" s="447" t="s">
        <v>447</v>
      </c>
      <c r="D22" s="449" t="s">
        <v>332</v>
      </c>
      <c r="E22" s="171" t="s">
        <v>5</v>
      </c>
      <c r="F22" s="172" t="s">
        <v>5</v>
      </c>
      <c r="G22" s="172" t="s">
        <v>5</v>
      </c>
      <c r="H22" s="172" t="s">
        <v>5</v>
      </c>
      <c r="I22" s="172" t="s">
        <v>5</v>
      </c>
      <c r="J22" s="451"/>
      <c r="K22" s="453"/>
      <c r="L22" s="455" t="s">
        <v>16</v>
      </c>
      <c r="M22" s="455"/>
      <c r="N22" s="456" t="s">
        <v>489</v>
      </c>
    </row>
    <row r="23" spans="2:14" ht="19.5" customHeight="1" thickBot="1">
      <c r="B23" s="463"/>
      <c r="C23" s="464"/>
      <c r="D23" s="465"/>
      <c r="E23" s="174" t="s">
        <v>215</v>
      </c>
      <c r="F23" s="175" t="s">
        <v>215</v>
      </c>
      <c r="G23" s="175" t="s">
        <v>215</v>
      </c>
      <c r="H23" s="175" t="s">
        <v>215</v>
      </c>
      <c r="I23" s="175" t="s">
        <v>215</v>
      </c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1">
      <selection activeCell="Q19" sqref="Q19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678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482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466</v>
      </c>
      <c r="D12" s="459" t="s">
        <v>348</v>
      </c>
      <c r="E12" s="460"/>
      <c r="F12" s="169" t="s">
        <v>5</v>
      </c>
      <c r="G12" s="169" t="s">
        <v>5</v>
      </c>
      <c r="H12" s="169" t="s">
        <v>5</v>
      </c>
      <c r="I12" s="169" t="s">
        <v>49</v>
      </c>
      <c r="J12" s="169" t="s">
        <v>49</v>
      </c>
      <c r="K12" s="462"/>
      <c r="L12" s="433" t="s">
        <v>40</v>
      </c>
      <c r="M12" s="433"/>
      <c r="N12" s="435" t="s">
        <v>228</v>
      </c>
    </row>
    <row r="13" spans="2:14" ht="19.5" customHeight="1">
      <c r="B13" s="446"/>
      <c r="C13" s="448"/>
      <c r="D13" s="450"/>
      <c r="E13" s="461"/>
      <c r="F13" s="170" t="s">
        <v>215</v>
      </c>
      <c r="G13" s="170" t="s">
        <v>215</v>
      </c>
      <c r="H13" s="170" t="s">
        <v>225</v>
      </c>
      <c r="I13" s="170" t="s">
        <v>214</v>
      </c>
      <c r="J13" s="170" t="s">
        <v>214</v>
      </c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469</v>
      </c>
      <c r="D14" s="449" t="s">
        <v>439</v>
      </c>
      <c r="E14" s="171" t="s">
        <v>49</v>
      </c>
      <c r="F14" s="451"/>
      <c r="G14" s="172" t="s">
        <v>49</v>
      </c>
      <c r="H14" s="172" t="s">
        <v>5</v>
      </c>
      <c r="I14" s="172" t="s">
        <v>49</v>
      </c>
      <c r="J14" s="172" t="s">
        <v>49</v>
      </c>
      <c r="K14" s="453"/>
      <c r="L14" s="455" t="s">
        <v>10</v>
      </c>
      <c r="M14" s="455"/>
      <c r="N14" s="456" t="s">
        <v>212</v>
      </c>
    </row>
    <row r="15" spans="2:14" ht="19.5" customHeight="1">
      <c r="B15" s="446"/>
      <c r="C15" s="448"/>
      <c r="D15" s="450"/>
      <c r="E15" s="173" t="s">
        <v>214</v>
      </c>
      <c r="F15" s="452"/>
      <c r="G15" s="170" t="s">
        <v>214</v>
      </c>
      <c r="H15" s="170" t="s">
        <v>225</v>
      </c>
      <c r="I15" s="170" t="s">
        <v>219</v>
      </c>
      <c r="J15" s="170" t="s">
        <v>214</v>
      </c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473</v>
      </c>
      <c r="D16" s="449" t="s">
        <v>474</v>
      </c>
      <c r="E16" s="171" t="s">
        <v>49</v>
      </c>
      <c r="F16" s="172" t="s">
        <v>5</v>
      </c>
      <c r="G16" s="451"/>
      <c r="H16" s="172" t="s">
        <v>5</v>
      </c>
      <c r="I16" s="172" t="s">
        <v>49</v>
      </c>
      <c r="J16" s="172" t="s">
        <v>49</v>
      </c>
      <c r="K16" s="453"/>
      <c r="L16" s="455" t="s">
        <v>14</v>
      </c>
      <c r="M16" s="455"/>
      <c r="N16" s="456" t="s">
        <v>221</v>
      </c>
    </row>
    <row r="17" spans="2:14" ht="19.5" customHeight="1">
      <c r="B17" s="446"/>
      <c r="C17" s="448"/>
      <c r="D17" s="450"/>
      <c r="E17" s="173" t="s">
        <v>214</v>
      </c>
      <c r="F17" s="170" t="s">
        <v>215</v>
      </c>
      <c r="G17" s="452"/>
      <c r="H17" s="170" t="s">
        <v>215</v>
      </c>
      <c r="I17" s="170" t="s">
        <v>214</v>
      </c>
      <c r="J17" s="170" t="s">
        <v>219</v>
      </c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475</v>
      </c>
      <c r="D18" s="449" t="s">
        <v>474</v>
      </c>
      <c r="E18" s="171" t="s">
        <v>49</v>
      </c>
      <c r="F18" s="172" t="s">
        <v>49</v>
      </c>
      <c r="G18" s="172" t="s">
        <v>49</v>
      </c>
      <c r="H18" s="451"/>
      <c r="I18" s="172" t="s">
        <v>49</v>
      </c>
      <c r="J18" s="172" t="s">
        <v>49</v>
      </c>
      <c r="K18" s="453"/>
      <c r="L18" s="455" t="s">
        <v>43</v>
      </c>
      <c r="M18" s="455"/>
      <c r="N18" s="456" t="s">
        <v>210</v>
      </c>
    </row>
    <row r="19" spans="2:14" ht="19.5" customHeight="1">
      <c r="B19" s="446"/>
      <c r="C19" s="448"/>
      <c r="D19" s="450"/>
      <c r="E19" s="173" t="s">
        <v>219</v>
      </c>
      <c r="F19" s="170" t="s">
        <v>219</v>
      </c>
      <c r="G19" s="170" t="s">
        <v>214</v>
      </c>
      <c r="H19" s="452"/>
      <c r="I19" s="170" t="s">
        <v>219</v>
      </c>
      <c r="J19" s="170" t="s">
        <v>214</v>
      </c>
      <c r="K19" s="454"/>
      <c r="L19" s="443"/>
      <c r="M19" s="443"/>
      <c r="N19" s="444"/>
    </row>
    <row r="20" spans="2:14" ht="19.5" customHeight="1">
      <c r="B20" s="445" t="s">
        <v>234</v>
      </c>
      <c r="C20" s="447" t="s">
        <v>467</v>
      </c>
      <c r="D20" s="449" t="s">
        <v>331</v>
      </c>
      <c r="E20" s="171" t="s">
        <v>5</v>
      </c>
      <c r="F20" s="172" t="s">
        <v>5</v>
      </c>
      <c r="G20" s="172" t="s">
        <v>5</v>
      </c>
      <c r="H20" s="172" t="s">
        <v>5</v>
      </c>
      <c r="I20" s="451"/>
      <c r="J20" s="172" t="s">
        <v>49</v>
      </c>
      <c r="K20" s="453"/>
      <c r="L20" s="455" t="s">
        <v>36</v>
      </c>
      <c r="M20" s="455"/>
      <c r="N20" s="456" t="s">
        <v>209</v>
      </c>
    </row>
    <row r="21" spans="2:14" ht="19.5" customHeight="1">
      <c r="B21" s="446"/>
      <c r="C21" s="448"/>
      <c r="D21" s="450"/>
      <c r="E21" s="173" t="s">
        <v>215</v>
      </c>
      <c r="F21" s="170" t="s">
        <v>225</v>
      </c>
      <c r="G21" s="170" t="s">
        <v>215</v>
      </c>
      <c r="H21" s="170" t="s">
        <v>225</v>
      </c>
      <c r="I21" s="452"/>
      <c r="J21" s="170" t="s">
        <v>214</v>
      </c>
      <c r="K21" s="454"/>
      <c r="L21" s="443"/>
      <c r="M21" s="443"/>
      <c r="N21" s="444"/>
    </row>
    <row r="22" spans="2:14" ht="19.5" customHeight="1">
      <c r="B22" s="445" t="s">
        <v>235</v>
      </c>
      <c r="C22" s="447" t="s">
        <v>471</v>
      </c>
      <c r="D22" s="449" t="s">
        <v>332</v>
      </c>
      <c r="E22" s="171" t="s">
        <v>5</v>
      </c>
      <c r="F22" s="172" t="s">
        <v>5</v>
      </c>
      <c r="G22" s="172" t="s">
        <v>5</v>
      </c>
      <c r="H22" s="172" t="s">
        <v>5</v>
      </c>
      <c r="I22" s="172" t="s">
        <v>5</v>
      </c>
      <c r="J22" s="451"/>
      <c r="K22" s="453"/>
      <c r="L22" s="455" t="s">
        <v>16</v>
      </c>
      <c r="M22" s="455"/>
      <c r="N22" s="456" t="s">
        <v>489</v>
      </c>
    </row>
    <row r="23" spans="2:14" ht="19.5" customHeight="1" thickBot="1">
      <c r="B23" s="463"/>
      <c r="C23" s="464"/>
      <c r="D23" s="465"/>
      <c r="E23" s="174" t="s">
        <v>215</v>
      </c>
      <c r="F23" s="175" t="s">
        <v>215</v>
      </c>
      <c r="G23" s="175" t="s">
        <v>225</v>
      </c>
      <c r="H23" s="175" t="s">
        <v>215</v>
      </c>
      <c r="I23" s="175" t="s">
        <v>215</v>
      </c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2:T41"/>
  <sheetViews>
    <sheetView zoomScale="75" zoomScaleNormal="75" zoomScalePageLayoutView="0" workbookViewId="0" topLeftCell="A1">
      <selection activeCell="R15" sqref="R15"/>
    </sheetView>
  </sheetViews>
  <sheetFormatPr defaultColWidth="9.140625" defaultRowHeight="15"/>
  <cols>
    <col min="1" max="1" width="10.140625" style="13" customWidth="1"/>
    <col min="2" max="2" width="4.421875" style="13" customWidth="1"/>
    <col min="3" max="3" width="42.7109375" style="13" customWidth="1"/>
    <col min="4" max="4" width="17.57421875" style="13" customWidth="1"/>
    <col min="5" max="15" width="5.7109375" style="13" customWidth="1"/>
    <col min="16" max="16384" width="9.140625" style="13" customWidth="1"/>
  </cols>
  <sheetData>
    <row r="1" ht="12.75"/>
    <row r="2" spans="1:18" ht="25.5">
      <c r="A2" s="529" t="s">
        <v>479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68"/>
      <c r="R2" s="68"/>
    </row>
    <row r="3" ht="6.75" customHeight="1"/>
    <row r="4" spans="1:20" ht="27" customHeight="1">
      <c r="A4" s="530" t="s">
        <v>681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102"/>
      <c r="R4" s="102"/>
      <c r="S4" s="102"/>
      <c r="T4" s="68"/>
    </row>
    <row r="5" spans="1:19" ht="7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3:10" ht="20.25">
      <c r="C6" s="103"/>
      <c r="D6" s="400" t="s">
        <v>682</v>
      </c>
      <c r="E6" s="400"/>
      <c r="F6" s="400"/>
      <c r="G6" s="422" t="s">
        <v>683</v>
      </c>
      <c r="H6" s="422"/>
      <c r="I6" s="422"/>
      <c r="J6" s="422"/>
    </row>
    <row r="7" ht="5.25" customHeight="1"/>
    <row r="8" spans="2:12" ht="18.75">
      <c r="B8" s="71"/>
      <c r="C8" s="71" t="s">
        <v>684</v>
      </c>
      <c r="D8" s="106"/>
      <c r="E8" s="344"/>
      <c r="F8" s="344"/>
      <c r="G8" s="344"/>
      <c r="H8" s="401" t="s">
        <v>685</v>
      </c>
      <c r="I8" s="401"/>
      <c r="J8" s="401"/>
      <c r="K8" s="401"/>
      <c r="L8" s="401"/>
    </row>
    <row r="9" spans="2:15" ht="9" customHeight="1" thickBot="1"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</row>
    <row r="10" spans="2:15" ht="18" customHeight="1" thickBot="1" thickTop="1">
      <c r="B10" s="267" t="s">
        <v>202</v>
      </c>
      <c r="C10" s="531" t="s">
        <v>206</v>
      </c>
      <c r="D10" s="268" t="s">
        <v>484</v>
      </c>
      <c r="E10" s="269"/>
      <c r="F10" s="91"/>
      <c r="G10" s="91"/>
      <c r="H10" s="91"/>
      <c r="I10" s="91"/>
      <c r="J10" s="91"/>
      <c r="K10" s="91"/>
      <c r="L10" s="91"/>
      <c r="M10" s="267"/>
      <c r="N10" s="91"/>
      <c r="O10" s="270"/>
    </row>
    <row r="11" spans="2:15" ht="16.5" customHeight="1" thickBot="1" thickTop="1">
      <c r="B11" s="271" t="s">
        <v>205</v>
      </c>
      <c r="C11" s="531"/>
      <c r="D11" s="272" t="s">
        <v>486</v>
      </c>
      <c r="E11" s="273">
        <v>1</v>
      </c>
      <c r="F11" s="274">
        <v>2</v>
      </c>
      <c r="G11" s="274">
        <v>3</v>
      </c>
      <c r="H11" s="274">
        <v>4</v>
      </c>
      <c r="I11" s="274" t="s">
        <v>16</v>
      </c>
      <c r="J11" s="274" t="s">
        <v>36</v>
      </c>
      <c r="K11" s="274" t="s">
        <v>40</v>
      </c>
      <c r="L11" s="274" t="s">
        <v>14</v>
      </c>
      <c r="M11" s="271" t="s">
        <v>208</v>
      </c>
      <c r="N11" s="274" t="s">
        <v>485</v>
      </c>
      <c r="O11" s="275" t="s">
        <v>209</v>
      </c>
    </row>
    <row r="12" spans="2:15" ht="19.5" customHeight="1" thickBot="1" thickTop="1">
      <c r="B12" s="532">
        <v>1</v>
      </c>
      <c r="C12" s="533" t="s">
        <v>627</v>
      </c>
      <c r="D12" s="534" t="s">
        <v>439</v>
      </c>
      <c r="E12" s="535"/>
      <c r="F12" s="276" t="s">
        <v>49</v>
      </c>
      <c r="G12" s="276" t="s">
        <v>49</v>
      </c>
      <c r="H12" s="276" t="s">
        <v>49</v>
      </c>
      <c r="I12" s="276" t="s">
        <v>49</v>
      </c>
      <c r="J12" s="276" t="s">
        <v>49</v>
      </c>
      <c r="K12" s="276" t="s">
        <v>49</v>
      </c>
      <c r="L12" s="276"/>
      <c r="M12" s="545" t="s">
        <v>19</v>
      </c>
      <c r="N12" s="536"/>
      <c r="O12" s="537" t="s">
        <v>210</v>
      </c>
    </row>
    <row r="13" spans="2:15" ht="19.5" customHeight="1" thickTop="1">
      <c r="B13" s="532"/>
      <c r="C13" s="533"/>
      <c r="D13" s="534"/>
      <c r="E13" s="535"/>
      <c r="F13" s="277" t="s">
        <v>372</v>
      </c>
      <c r="G13" s="277" t="s">
        <v>372</v>
      </c>
      <c r="H13" s="277" t="s">
        <v>359</v>
      </c>
      <c r="I13" s="277" t="s">
        <v>372</v>
      </c>
      <c r="J13" s="277" t="s">
        <v>333</v>
      </c>
      <c r="K13" s="277" t="s">
        <v>333</v>
      </c>
      <c r="L13" s="277"/>
      <c r="M13" s="545"/>
      <c r="N13" s="536"/>
      <c r="O13" s="537"/>
    </row>
    <row r="14" spans="2:15" ht="19.5" customHeight="1">
      <c r="B14" s="538">
        <v>2</v>
      </c>
      <c r="C14" s="539" t="s">
        <v>629</v>
      </c>
      <c r="D14" s="540" t="s">
        <v>392</v>
      </c>
      <c r="E14" s="278" t="s">
        <v>5</v>
      </c>
      <c r="F14" s="541"/>
      <c r="G14" s="279" t="s">
        <v>49</v>
      </c>
      <c r="H14" s="279" t="s">
        <v>49</v>
      </c>
      <c r="I14" s="279" t="s">
        <v>49</v>
      </c>
      <c r="J14" s="279" t="s">
        <v>49</v>
      </c>
      <c r="K14" s="279" t="s">
        <v>49</v>
      </c>
      <c r="L14" s="279"/>
      <c r="M14" s="542" t="s">
        <v>34</v>
      </c>
      <c r="N14" s="543"/>
      <c r="O14" s="544" t="s">
        <v>212</v>
      </c>
    </row>
    <row r="15" spans="2:15" ht="19.5" customHeight="1">
      <c r="B15" s="538"/>
      <c r="C15" s="539"/>
      <c r="D15" s="540"/>
      <c r="E15" s="280" t="s">
        <v>377</v>
      </c>
      <c r="F15" s="541"/>
      <c r="G15" s="277" t="s">
        <v>359</v>
      </c>
      <c r="H15" s="277" t="s">
        <v>333</v>
      </c>
      <c r="I15" s="277" t="s">
        <v>372</v>
      </c>
      <c r="J15" s="277" t="s">
        <v>359</v>
      </c>
      <c r="K15" s="277" t="s">
        <v>333</v>
      </c>
      <c r="L15" s="277"/>
      <c r="M15" s="542"/>
      <c r="N15" s="543"/>
      <c r="O15" s="544"/>
    </row>
    <row r="16" spans="2:15" ht="19.5" customHeight="1">
      <c r="B16" s="538">
        <v>3</v>
      </c>
      <c r="C16" s="539" t="s">
        <v>636</v>
      </c>
      <c r="D16" s="540" t="s">
        <v>405</v>
      </c>
      <c r="E16" s="278" t="s">
        <v>5</v>
      </c>
      <c r="F16" s="279" t="s">
        <v>5</v>
      </c>
      <c r="G16" s="541"/>
      <c r="H16" s="279" t="s">
        <v>49</v>
      </c>
      <c r="I16" s="279" t="s">
        <v>49</v>
      </c>
      <c r="J16" s="279" t="s">
        <v>49</v>
      </c>
      <c r="K16" s="279" t="s">
        <v>49</v>
      </c>
      <c r="L16" s="279"/>
      <c r="M16" s="542" t="s">
        <v>43</v>
      </c>
      <c r="N16" s="543"/>
      <c r="O16" s="544" t="s">
        <v>221</v>
      </c>
    </row>
    <row r="17" spans="2:15" ht="19.5" customHeight="1">
      <c r="B17" s="538"/>
      <c r="C17" s="539"/>
      <c r="D17" s="540"/>
      <c r="E17" s="280" t="s">
        <v>377</v>
      </c>
      <c r="F17" s="277" t="s">
        <v>365</v>
      </c>
      <c r="G17" s="541"/>
      <c r="H17" s="277" t="s">
        <v>359</v>
      </c>
      <c r="I17" s="277" t="s">
        <v>359</v>
      </c>
      <c r="J17" s="277" t="s">
        <v>359</v>
      </c>
      <c r="K17" s="277" t="s">
        <v>333</v>
      </c>
      <c r="L17" s="277"/>
      <c r="M17" s="542"/>
      <c r="N17" s="543"/>
      <c r="O17" s="544"/>
    </row>
    <row r="18" spans="2:15" ht="19.5" customHeight="1">
      <c r="B18" s="538">
        <v>4</v>
      </c>
      <c r="C18" s="539" t="s">
        <v>632</v>
      </c>
      <c r="D18" s="540" t="s">
        <v>392</v>
      </c>
      <c r="E18" s="278" t="s">
        <v>5</v>
      </c>
      <c r="F18" s="279" t="s">
        <v>5</v>
      </c>
      <c r="G18" s="279" t="s">
        <v>5</v>
      </c>
      <c r="H18" s="541"/>
      <c r="I18" s="279" t="s">
        <v>5</v>
      </c>
      <c r="J18" s="279" t="s">
        <v>49</v>
      </c>
      <c r="K18" s="279" t="s">
        <v>5</v>
      </c>
      <c r="L18" s="279"/>
      <c r="M18" s="542" t="s">
        <v>40</v>
      </c>
      <c r="N18" s="543"/>
      <c r="O18" s="544" t="s">
        <v>489</v>
      </c>
    </row>
    <row r="19" spans="2:15" ht="19.5" customHeight="1">
      <c r="B19" s="538"/>
      <c r="C19" s="539"/>
      <c r="D19" s="540"/>
      <c r="E19" s="280" t="s">
        <v>365</v>
      </c>
      <c r="F19" s="277" t="s">
        <v>334</v>
      </c>
      <c r="G19" s="277" t="s">
        <v>365</v>
      </c>
      <c r="H19" s="541"/>
      <c r="I19" s="277" t="s">
        <v>334</v>
      </c>
      <c r="J19" s="277" t="s">
        <v>372</v>
      </c>
      <c r="K19" s="277" t="s">
        <v>334</v>
      </c>
      <c r="L19" s="277"/>
      <c r="M19" s="542"/>
      <c r="N19" s="543"/>
      <c r="O19" s="544"/>
    </row>
    <row r="20" spans="2:15" ht="19.5" customHeight="1">
      <c r="B20" s="538" t="s">
        <v>16</v>
      </c>
      <c r="C20" s="539" t="s">
        <v>686</v>
      </c>
      <c r="D20" s="540" t="s">
        <v>392</v>
      </c>
      <c r="E20" s="278" t="s">
        <v>5</v>
      </c>
      <c r="F20" s="279" t="s">
        <v>5</v>
      </c>
      <c r="G20" s="279" t="s">
        <v>5</v>
      </c>
      <c r="H20" s="279" t="s">
        <v>49</v>
      </c>
      <c r="I20" s="281"/>
      <c r="J20" s="279" t="s">
        <v>5</v>
      </c>
      <c r="K20" s="279" t="s">
        <v>49</v>
      </c>
      <c r="L20" s="279"/>
      <c r="M20" s="542" t="s">
        <v>14</v>
      </c>
      <c r="N20" s="543"/>
      <c r="O20" s="544" t="s">
        <v>228</v>
      </c>
    </row>
    <row r="21" spans="2:15" ht="19.5" customHeight="1">
      <c r="B21" s="538"/>
      <c r="C21" s="539"/>
      <c r="D21" s="540"/>
      <c r="E21" s="280" t="s">
        <v>377</v>
      </c>
      <c r="F21" s="277" t="s">
        <v>377</v>
      </c>
      <c r="G21" s="277" t="s">
        <v>365</v>
      </c>
      <c r="H21" s="277" t="s">
        <v>333</v>
      </c>
      <c r="I21" s="282"/>
      <c r="J21" s="277" t="s">
        <v>365</v>
      </c>
      <c r="K21" s="277" t="s">
        <v>359</v>
      </c>
      <c r="L21" s="277"/>
      <c r="M21" s="542"/>
      <c r="N21" s="543"/>
      <c r="O21" s="544"/>
    </row>
    <row r="22" spans="2:15" ht="19.5" customHeight="1">
      <c r="B22" s="538" t="s">
        <v>36</v>
      </c>
      <c r="C22" s="539" t="s">
        <v>635</v>
      </c>
      <c r="D22" s="540" t="s">
        <v>332</v>
      </c>
      <c r="E22" s="278" t="s">
        <v>5</v>
      </c>
      <c r="F22" s="279" t="s">
        <v>5</v>
      </c>
      <c r="G22" s="279" t="s">
        <v>5</v>
      </c>
      <c r="H22" s="279" t="s">
        <v>5</v>
      </c>
      <c r="I22" s="279" t="s">
        <v>49</v>
      </c>
      <c r="J22" s="281"/>
      <c r="K22" s="279" t="s">
        <v>5</v>
      </c>
      <c r="L22" s="279"/>
      <c r="M22" s="542" t="s">
        <v>40</v>
      </c>
      <c r="N22" s="543"/>
      <c r="O22" s="544" t="s">
        <v>687</v>
      </c>
    </row>
    <row r="23" spans="2:15" ht="19.5" customHeight="1">
      <c r="B23" s="538"/>
      <c r="C23" s="539"/>
      <c r="D23" s="540"/>
      <c r="E23" s="280" t="s">
        <v>334</v>
      </c>
      <c r="F23" s="277" t="s">
        <v>365</v>
      </c>
      <c r="G23" s="277" t="s">
        <v>365</v>
      </c>
      <c r="H23" s="277" t="s">
        <v>377</v>
      </c>
      <c r="I23" s="277" t="s">
        <v>359</v>
      </c>
      <c r="J23" s="282"/>
      <c r="K23" s="277" t="s">
        <v>334</v>
      </c>
      <c r="L23" s="277"/>
      <c r="M23" s="542"/>
      <c r="N23" s="543"/>
      <c r="O23" s="544"/>
    </row>
    <row r="24" spans="2:15" ht="19.5" customHeight="1">
      <c r="B24" s="538" t="s">
        <v>40</v>
      </c>
      <c r="C24" s="539" t="s">
        <v>638</v>
      </c>
      <c r="D24" s="540" t="s">
        <v>639</v>
      </c>
      <c r="E24" s="278" t="s">
        <v>5</v>
      </c>
      <c r="F24" s="279" t="s">
        <v>5</v>
      </c>
      <c r="G24" s="279" t="s">
        <v>5</v>
      </c>
      <c r="H24" s="279" t="s">
        <v>49</v>
      </c>
      <c r="I24" s="283" t="s">
        <v>5</v>
      </c>
      <c r="J24" s="283" t="s">
        <v>49</v>
      </c>
      <c r="K24" s="541"/>
      <c r="L24" s="279"/>
      <c r="M24" s="542" t="s">
        <v>14</v>
      </c>
      <c r="N24" s="543"/>
      <c r="O24" s="544" t="s">
        <v>209</v>
      </c>
    </row>
    <row r="25" spans="2:15" ht="19.5" customHeight="1">
      <c r="B25" s="538"/>
      <c r="C25" s="539"/>
      <c r="D25" s="540"/>
      <c r="E25" s="280" t="s">
        <v>334</v>
      </c>
      <c r="F25" s="277" t="s">
        <v>334</v>
      </c>
      <c r="G25" s="277" t="s">
        <v>334</v>
      </c>
      <c r="H25" s="277" t="s">
        <v>333</v>
      </c>
      <c r="I25" s="277" t="s">
        <v>365</v>
      </c>
      <c r="J25" s="277" t="s">
        <v>333</v>
      </c>
      <c r="K25" s="541"/>
      <c r="L25" s="277"/>
      <c r="M25" s="542"/>
      <c r="N25" s="543"/>
      <c r="O25" s="544"/>
    </row>
    <row r="26" spans="2:15" ht="19.5" customHeight="1" thickBot="1">
      <c r="B26" s="546" t="s">
        <v>14</v>
      </c>
      <c r="C26" s="547"/>
      <c r="D26" s="548"/>
      <c r="E26" s="278"/>
      <c r="F26" s="279"/>
      <c r="G26" s="279"/>
      <c r="H26" s="279"/>
      <c r="I26" s="279"/>
      <c r="J26" s="279"/>
      <c r="K26" s="279"/>
      <c r="L26" s="549"/>
      <c r="M26" s="550"/>
      <c r="N26" s="551"/>
      <c r="O26" s="552"/>
    </row>
    <row r="27" spans="2:15" ht="19.5" customHeight="1" thickBot="1" thickTop="1">
      <c r="B27" s="546"/>
      <c r="C27" s="547"/>
      <c r="D27" s="548"/>
      <c r="E27" s="284"/>
      <c r="F27" s="285"/>
      <c r="G27" s="285"/>
      <c r="H27" s="285"/>
      <c r="I27" s="285"/>
      <c r="J27" s="285"/>
      <c r="K27" s="285"/>
      <c r="L27" s="549"/>
      <c r="M27" s="550"/>
      <c r="N27" s="551"/>
      <c r="O27" s="552"/>
    </row>
    <row r="28" spans="2:15" ht="15" customHeight="1" thickTop="1">
      <c r="B28" s="402"/>
      <c r="C28" s="422"/>
      <c r="D28" s="400"/>
      <c r="E28" s="109"/>
      <c r="F28" s="109"/>
      <c r="G28" s="109"/>
      <c r="H28" s="109"/>
      <c r="I28" s="109"/>
      <c r="J28" s="109"/>
      <c r="K28" s="109"/>
      <c r="L28" s="114"/>
      <c r="M28" s="553"/>
      <c r="N28" s="419"/>
      <c r="O28" s="419"/>
    </row>
    <row r="29" spans="2:15" ht="15" customHeight="1">
      <c r="B29" s="402"/>
      <c r="C29" s="422"/>
      <c r="D29" s="400"/>
      <c r="E29" s="109"/>
      <c r="F29" s="109"/>
      <c r="G29" s="109"/>
      <c r="H29" s="109"/>
      <c r="I29" s="109"/>
      <c r="J29" s="109"/>
      <c r="K29" s="109"/>
      <c r="L29" s="114"/>
      <c r="M29" s="553"/>
      <c r="N29" s="419"/>
      <c r="O29" s="419"/>
    </row>
    <row r="30" spans="2:15" ht="15" customHeight="1">
      <c r="B30" s="402"/>
      <c r="C30" s="554" t="s">
        <v>688</v>
      </c>
      <c r="D30" s="400"/>
      <c r="E30" s="109"/>
      <c r="F30" s="554" t="s">
        <v>239</v>
      </c>
      <c r="G30" s="554"/>
      <c r="H30" s="554"/>
      <c r="I30" s="554"/>
      <c r="J30" s="554"/>
      <c r="K30" s="554"/>
      <c r="L30" s="554"/>
      <c r="M30" s="554"/>
      <c r="N30" s="554"/>
      <c r="O30" s="109"/>
    </row>
    <row r="31" spans="2:15" ht="15" customHeight="1">
      <c r="B31" s="402"/>
      <c r="C31" s="554"/>
      <c r="D31" s="400"/>
      <c r="E31" s="135"/>
      <c r="F31" s="554"/>
      <c r="G31" s="554"/>
      <c r="H31" s="554"/>
      <c r="I31" s="554"/>
      <c r="J31" s="554"/>
      <c r="K31" s="554"/>
      <c r="L31" s="554"/>
      <c r="M31" s="554"/>
      <c r="N31" s="554"/>
      <c r="O31" s="135"/>
    </row>
    <row r="32" spans="2:15" ht="15" customHeight="1">
      <c r="B32" s="402"/>
      <c r="C32" s="136"/>
      <c r="D32" s="40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2:15" ht="15" customHeight="1">
      <c r="B33" s="402"/>
      <c r="C33" s="135"/>
      <c r="D33" s="400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2:15" ht="15" customHeight="1">
      <c r="B34" s="402"/>
      <c r="C34" s="422"/>
      <c r="D34" s="400"/>
      <c r="E34" s="109"/>
      <c r="F34" s="109"/>
      <c r="G34" s="109"/>
      <c r="H34" s="109"/>
      <c r="I34" s="109"/>
      <c r="J34" s="109"/>
      <c r="K34" s="109"/>
      <c r="L34" s="109"/>
      <c r="M34" s="419"/>
      <c r="N34" s="419"/>
      <c r="O34" s="419"/>
    </row>
    <row r="35" spans="2:15" ht="15" customHeight="1">
      <c r="B35" s="402"/>
      <c r="C35" s="422"/>
      <c r="D35" s="400"/>
      <c r="E35" s="109"/>
      <c r="F35" s="109"/>
      <c r="G35" s="109"/>
      <c r="H35" s="109"/>
      <c r="I35" s="109"/>
      <c r="J35" s="109"/>
      <c r="K35" s="109"/>
      <c r="L35" s="109"/>
      <c r="M35" s="419"/>
      <c r="N35" s="419"/>
      <c r="O35" s="419"/>
    </row>
    <row r="36" spans="2:15" ht="15" customHeight="1">
      <c r="B36" s="402"/>
      <c r="C36" s="422"/>
      <c r="D36" s="400"/>
      <c r="E36" s="109"/>
      <c r="F36" s="109"/>
      <c r="G36" s="109"/>
      <c r="H36" s="109"/>
      <c r="I36" s="109"/>
      <c r="J36" s="109"/>
      <c r="K36" s="109"/>
      <c r="L36" s="109"/>
      <c r="M36" s="419"/>
      <c r="N36" s="419"/>
      <c r="O36" s="419"/>
    </row>
    <row r="37" spans="2:15" ht="15" customHeight="1">
      <c r="B37" s="402"/>
      <c r="C37" s="422"/>
      <c r="D37" s="400"/>
      <c r="E37" s="109"/>
      <c r="F37" s="109"/>
      <c r="G37" s="109"/>
      <c r="H37" s="109"/>
      <c r="I37" s="109"/>
      <c r="J37" s="109"/>
      <c r="K37" s="109"/>
      <c r="L37" s="109"/>
      <c r="M37" s="419"/>
      <c r="N37" s="419"/>
      <c r="O37" s="419"/>
    </row>
    <row r="38" spans="2:15" ht="15" customHeight="1">
      <c r="B38" s="402"/>
      <c r="C38" s="422"/>
      <c r="D38" s="400"/>
      <c r="E38" s="109"/>
      <c r="F38" s="109"/>
      <c r="G38" s="109"/>
      <c r="H38" s="109"/>
      <c r="I38" s="109"/>
      <c r="J38" s="109"/>
      <c r="K38" s="109"/>
      <c r="L38" s="109"/>
      <c r="M38" s="419"/>
      <c r="N38" s="419"/>
      <c r="O38" s="419"/>
    </row>
    <row r="39" spans="2:15" ht="15" customHeight="1">
      <c r="B39" s="402"/>
      <c r="C39" s="422"/>
      <c r="D39" s="400"/>
      <c r="E39" s="109"/>
      <c r="F39" s="109"/>
      <c r="G39" s="109"/>
      <c r="H39" s="109"/>
      <c r="I39" s="109"/>
      <c r="J39" s="109"/>
      <c r="K39" s="109"/>
      <c r="L39" s="109"/>
      <c r="M39" s="419"/>
      <c r="N39" s="419"/>
      <c r="O39" s="419"/>
    </row>
    <row r="41" spans="4:15" ht="15.75">
      <c r="D41" s="137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</row>
  </sheetData>
  <sheetProtection/>
  <mergeCells count="92">
    <mergeCell ref="E41:O41"/>
    <mergeCell ref="B38:B39"/>
    <mergeCell ref="C38:C39"/>
    <mergeCell ref="D38:D39"/>
    <mergeCell ref="M38:M39"/>
    <mergeCell ref="N38:N39"/>
    <mergeCell ref="O38:O39"/>
    <mergeCell ref="B32:B33"/>
    <mergeCell ref="D32:D33"/>
    <mergeCell ref="O36:O37"/>
    <mergeCell ref="B34:B35"/>
    <mergeCell ref="C34:C35"/>
    <mergeCell ref="D34:D35"/>
    <mergeCell ref="M34:M35"/>
    <mergeCell ref="N34:N35"/>
    <mergeCell ref="O34:O35"/>
    <mergeCell ref="B36:B37"/>
    <mergeCell ref="C36:C37"/>
    <mergeCell ref="D36:D37"/>
    <mergeCell ref="M36:M37"/>
    <mergeCell ref="N36:N37"/>
    <mergeCell ref="C28:C29"/>
    <mergeCell ref="D28:D29"/>
    <mergeCell ref="M28:M29"/>
    <mergeCell ref="N28:N29"/>
    <mergeCell ref="B30:B31"/>
    <mergeCell ref="C30:C31"/>
    <mergeCell ref="D30:D31"/>
    <mergeCell ref="F30:N31"/>
    <mergeCell ref="O28:O29"/>
    <mergeCell ref="O24:O25"/>
    <mergeCell ref="B26:B27"/>
    <mergeCell ref="C26:C27"/>
    <mergeCell ref="D26:D27"/>
    <mergeCell ref="L26:L27"/>
    <mergeCell ref="M26:M27"/>
    <mergeCell ref="N26:N27"/>
    <mergeCell ref="O26:O27"/>
    <mergeCell ref="B24:B25"/>
    <mergeCell ref="C24:C25"/>
    <mergeCell ref="D24:D25"/>
    <mergeCell ref="K24:K25"/>
    <mergeCell ref="M24:M25"/>
    <mergeCell ref="N24:N25"/>
    <mergeCell ref="B28:B29"/>
    <mergeCell ref="O22:O23"/>
    <mergeCell ref="B20:B21"/>
    <mergeCell ref="C20:C21"/>
    <mergeCell ref="D20:D21"/>
    <mergeCell ref="M20:M21"/>
    <mergeCell ref="N20:N21"/>
    <mergeCell ref="O20:O21"/>
    <mergeCell ref="B22:B23"/>
    <mergeCell ref="C22:C23"/>
    <mergeCell ref="D22:D23"/>
    <mergeCell ref="M22:M23"/>
    <mergeCell ref="N22:N23"/>
    <mergeCell ref="O16:O17"/>
    <mergeCell ref="B18:B19"/>
    <mergeCell ref="C18:C19"/>
    <mergeCell ref="D18:D19"/>
    <mergeCell ref="H18:H19"/>
    <mergeCell ref="M18:M19"/>
    <mergeCell ref="N18:N19"/>
    <mergeCell ref="O18:O19"/>
    <mergeCell ref="B16:B17"/>
    <mergeCell ref="C16:C17"/>
    <mergeCell ref="D16:D17"/>
    <mergeCell ref="G16:G17"/>
    <mergeCell ref="M16:M17"/>
    <mergeCell ref="N16:N17"/>
    <mergeCell ref="N12:N13"/>
    <mergeCell ref="O12:O13"/>
    <mergeCell ref="B14:B15"/>
    <mergeCell ref="C14:C15"/>
    <mergeCell ref="D14:D15"/>
    <mergeCell ref="F14:F15"/>
    <mergeCell ref="M14:M15"/>
    <mergeCell ref="N14:N15"/>
    <mergeCell ref="O14:O15"/>
    <mergeCell ref="M12:M13"/>
    <mergeCell ref="C10:C11"/>
    <mergeCell ref="B12:B13"/>
    <mergeCell ref="C12:C13"/>
    <mergeCell ref="D12:D13"/>
    <mergeCell ref="E12:E13"/>
    <mergeCell ref="A2:P2"/>
    <mergeCell ref="A4:P4"/>
    <mergeCell ref="D6:F6"/>
    <mergeCell ref="G6:J6"/>
    <mergeCell ref="E8:G8"/>
    <mergeCell ref="H8:L8"/>
  </mergeCells>
  <printOptions/>
  <pageMargins left="0.15763888888888888" right="0.15763888888888888" top="0.55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30"/>
  <sheetViews>
    <sheetView zoomScale="75" zoomScaleNormal="75" zoomScalePageLayoutView="0" workbookViewId="0" topLeftCell="A1">
      <selection activeCell="Z14" sqref="Z14"/>
    </sheetView>
  </sheetViews>
  <sheetFormatPr defaultColWidth="9.140625" defaultRowHeight="15"/>
  <cols>
    <col min="1" max="1" width="2.140625" style="65" customWidth="1"/>
    <col min="2" max="2" width="4.28125" style="65" customWidth="1"/>
    <col min="3" max="3" width="19.7109375" style="65" customWidth="1"/>
    <col min="4" max="10" width="6.28125" style="65" customWidth="1"/>
    <col min="11" max="11" width="3.28125" style="65" customWidth="1"/>
    <col min="12" max="12" width="4.28125" style="65" customWidth="1"/>
    <col min="13" max="13" width="19.7109375" style="65" customWidth="1"/>
    <col min="14" max="20" width="6.28125" style="65" customWidth="1"/>
    <col min="21" max="26" width="7.57421875" style="65" customWidth="1"/>
    <col min="27" max="16384" width="9.140625" style="65" customWidth="1"/>
  </cols>
  <sheetData>
    <row r="1" spans="1:21" ht="34.5" customHeight="1">
      <c r="A1" s="437" t="s">
        <v>129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5"/>
    </row>
    <row r="2" spans="3:21" ht="33" customHeight="1">
      <c r="C2" s="557" t="s">
        <v>691</v>
      </c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S2" s="3"/>
      <c r="T2" s="286"/>
      <c r="U2" s="286"/>
    </row>
    <row r="3" spans="1:18" ht="20.25">
      <c r="A3" s="287"/>
      <c r="B3" s="287"/>
      <c r="C3" s="472" t="s">
        <v>692</v>
      </c>
      <c r="D3" s="472"/>
      <c r="E3" s="472"/>
      <c r="F3" s="472"/>
      <c r="G3" s="472"/>
      <c r="H3" s="472"/>
      <c r="I3" s="3"/>
      <c r="J3" s="3"/>
      <c r="K3" s="472" t="s">
        <v>693</v>
      </c>
      <c r="L3" s="472"/>
      <c r="M3" s="472"/>
      <c r="N3" s="472"/>
      <c r="O3" s="472"/>
      <c r="P3" s="472"/>
      <c r="Q3" s="472"/>
      <c r="R3" s="472"/>
    </row>
    <row r="4" spans="3:19" ht="18.75">
      <c r="C4" s="288" t="s">
        <v>694</v>
      </c>
      <c r="G4" s="289" t="s">
        <v>695</v>
      </c>
      <c r="H4" s="289"/>
      <c r="I4" s="289"/>
      <c r="J4" s="289"/>
      <c r="K4" s="289"/>
      <c r="L4" s="289"/>
      <c r="M4" s="290"/>
      <c r="N4" s="290"/>
      <c r="O4" s="290"/>
      <c r="P4" s="290"/>
      <c r="Q4" s="290"/>
      <c r="R4" s="290"/>
      <c r="S4" s="290"/>
    </row>
    <row r="5" spans="4:17" ht="16.5" thickBot="1">
      <c r="D5" s="558" t="s">
        <v>200</v>
      </c>
      <c r="E5" s="558"/>
      <c r="F5" s="558"/>
      <c r="G5" s="558"/>
      <c r="N5" s="558" t="s">
        <v>201</v>
      </c>
      <c r="O5" s="558"/>
      <c r="P5" s="558"/>
      <c r="Q5" s="558"/>
    </row>
    <row r="6" spans="2:20" ht="15.75">
      <c r="B6" s="291" t="s">
        <v>202</v>
      </c>
      <c r="C6" s="292"/>
      <c r="D6" s="293" t="s">
        <v>203</v>
      </c>
      <c r="E6" s="559" t="s">
        <v>204</v>
      </c>
      <c r="F6" s="560"/>
      <c r="G6" s="560"/>
      <c r="H6" s="561"/>
      <c r="I6" s="294"/>
      <c r="J6" s="295"/>
      <c r="L6" s="291" t="s">
        <v>202</v>
      </c>
      <c r="M6" s="292"/>
      <c r="N6" s="293" t="s">
        <v>203</v>
      </c>
      <c r="O6" s="559" t="s">
        <v>204</v>
      </c>
      <c r="P6" s="560"/>
      <c r="Q6" s="560"/>
      <c r="R6" s="561"/>
      <c r="S6" s="294"/>
      <c r="T6" s="295"/>
    </row>
    <row r="7" spans="2:20" ht="15" customHeight="1">
      <c r="B7" s="296" t="s">
        <v>205</v>
      </c>
      <c r="C7" s="297" t="s">
        <v>206</v>
      </c>
      <c r="D7" s="298" t="s">
        <v>207</v>
      </c>
      <c r="E7" s="299" t="s">
        <v>5</v>
      </c>
      <c r="F7" s="299" t="s">
        <v>49</v>
      </c>
      <c r="G7" s="299" t="s">
        <v>29</v>
      </c>
      <c r="H7" s="299" t="s">
        <v>26</v>
      </c>
      <c r="I7" s="297" t="s">
        <v>208</v>
      </c>
      <c r="J7" s="300" t="s">
        <v>209</v>
      </c>
      <c r="L7" s="296" t="s">
        <v>205</v>
      </c>
      <c r="M7" s="297" t="s">
        <v>206</v>
      </c>
      <c r="N7" s="298" t="s">
        <v>207</v>
      </c>
      <c r="O7" s="299" t="s">
        <v>5</v>
      </c>
      <c r="P7" s="299" t="s">
        <v>49</v>
      </c>
      <c r="Q7" s="299" t="s">
        <v>29</v>
      </c>
      <c r="R7" s="299" t="s">
        <v>26</v>
      </c>
      <c r="S7" s="297" t="s">
        <v>208</v>
      </c>
      <c r="T7" s="300" t="s">
        <v>209</v>
      </c>
    </row>
    <row r="8" spans="2:20" ht="19.5" customHeight="1">
      <c r="B8" s="301"/>
      <c r="C8" s="302"/>
      <c r="D8" s="302"/>
      <c r="E8" s="302"/>
      <c r="F8" s="303" t="s">
        <v>49</v>
      </c>
      <c r="G8" s="303" t="s">
        <v>49</v>
      </c>
      <c r="H8" s="304" t="s">
        <v>49</v>
      </c>
      <c r="I8" s="562" t="s">
        <v>36</v>
      </c>
      <c r="J8" s="564" t="s">
        <v>457</v>
      </c>
      <c r="L8" s="301"/>
      <c r="M8" s="302"/>
      <c r="N8" s="302"/>
      <c r="O8" s="302"/>
      <c r="P8" s="303" t="s">
        <v>49</v>
      </c>
      <c r="Q8" s="303" t="s">
        <v>49</v>
      </c>
      <c r="R8" s="303" t="s">
        <v>49</v>
      </c>
      <c r="S8" s="562" t="s">
        <v>36</v>
      </c>
      <c r="T8" s="555" t="s">
        <v>210</v>
      </c>
    </row>
    <row r="9" spans="2:20" ht="19.5" customHeight="1">
      <c r="B9" s="305" t="s">
        <v>213</v>
      </c>
      <c r="C9" s="306" t="s">
        <v>347</v>
      </c>
      <c r="D9" s="297" t="s">
        <v>374</v>
      </c>
      <c r="E9" s="307"/>
      <c r="F9" s="260" t="s">
        <v>214</v>
      </c>
      <c r="G9" s="260" t="s">
        <v>214</v>
      </c>
      <c r="H9" s="308" t="s">
        <v>214</v>
      </c>
      <c r="I9" s="563"/>
      <c r="J9" s="565"/>
      <c r="L9" s="305" t="s">
        <v>213</v>
      </c>
      <c r="M9" s="306" t="s">
        <v>373</v>
      </c>
      <c r="N9" s="297" t="s">
        <v>379</v>
      </c>
      <c r="O9" s="307"/>
      <c r="P9" s="260" t="s">
        <v>214</v>
      </c>
      <c r="Q9" s="260" t="s">
        <v>214</v>
      </c>
      <c r="R9" s="260" t="s">
        <v>214</v>
      </c>
      <c r="S9" s="563"/>
      <c r="T9" s="556"/>
    </row>
    <row r="10" spans="2:20" ht="19.5" customHeight="1">
      <c r="B10" s="301"/>
      <c r="C10" s="309"/>
      <c r="D10" s="310"/>
      <c r="E10" s="311" t="s">
        <v>5</v>
      </c>
      <c r="F10" s="312"/>
      <c r="G10" s="303" t="s">
        <v>49</v>
      </c>
      <c r="H10" s="304" t="s">
        <v>5</v>
      </c>
      <c r="I10" s="562" t="s">
        <v>26</v>
      </c>
      <c r="J10" s="564" t="s">
        <v>212</v>
      </c>
      <c r="L10" s="301"/>
      <c r="M10" s="309"/>
      <c r="N10" s="310"/>
      <c r="O10" s="303" t="s">
        <v>5</v>
      </c>
      <c r="P10" s="312"/>
      <c r="Q10" s="303" t="s">
        <v>49</v>
      </c>
      <c r="R10" s="303" t="s">
        <v>49</v>
      </c>
      <c r="S10" s="562" t="s">
        <v>16</v>
      </c>
      <c r="T10" s="555" t="s">
        <v>212</v>
      </c>
    </row>
    <row r="11" spans="2:20" ht="19.5" customHeight="1">
      <c r="B11" s="305" t="s">
        <v>218</v>
      </c>
      <c r="C11" s="306" t="s">
        <v>370</v>
      </c>
      <c r="D11" s="297" t="s">
        <v>371</v>
      </c>
      <c r="E11" s="313" t="s">
        <v>215</v>
      </c>
      <c r="F11" s="314"/>
      <c r="G11" s="260" t="s">
        <v>214</v>
      </c>
      <c r="H11" s="308" t="s">
        <v>215</v>
      </c>
      <c r="I11" s="563"/>
      <c r="J11" s="565"/>
      <c r="L11" s="305" t="s">
        <v>218</v>
      </c>
      <c r="M11" s="306" t="s">
        <v>378</v>
      </c>
      <c r="N11" s="297" t="s">
        <v>379</v>
      </c>
      <c r="O11" s="260" t="s">
        <v>215</v>
      </c>
      <c r="P11" s="314"/>
      <c r="Q11" s="260" t="s">
        <v>214</v>
      </c>
      <c r="R11" s="260" t="s">
        <v>214</v>
      </c>
      <c r="S11" s="563"/>
      <c r="T11" s="556"/>
    </row>
    <row r="12" spans="2:20" ht="19.5" customHeight="1">
      <c r="B12" s="301"/>
      <c r="C12" s="309"/>
      <c r="D12" s="310"/>
      <c r="E12" s="311" t="s">
        <v>5</v>
      </c>
      <c r="F12" s="303" t="s">
        <v>5</v>
      </c>
      <c r="G12" s="312"/>
      <c r="H12" s="304" t="s">
        <v>5</v>
      </c>
      <c r="I12" s="562" t="s">
        <v>29</v>
      </c>
      <c r="J12" s="564" t="s">
        <v>221</v>
      </c>
      <c r="L12" s="301"/>
      <c r="M12" s="309"/>
      <c r="N12" s="310"/>
      <c r="O12" s="303" t="s">
        <v>5</v>
      </c>
      <c r="P12" s="303" t="s">
        <v>5</v>
      </c>
      <c r="Q12" s="312"/>
      <c r="R12" s="303" t="s">
        <v>49</v>
      </c>
      <c r="S12" s="562" t="s">
        <v>26</v>
      </c>
      <c r="T12" s="555" t="s">
        <v>221</v>
      </c>
    </row>
    <row r="13" spans="2:20" ht="19.5" customHeight="1">
      <c r="B13" s="305" t="s">
        <v>224</v>
      </c>
      <c r="C13" s="306" t="s">
        <v>375</v>
      </c>
      <c r="D13" s="297" t="s">
        <v>696</v>
      </c>
      <c r="E13" s="313" t="s">
        <v>215</v>
      </c>
      <c r="F13" s="260" t="s">
        <v>215</v>
      </c>
      <c r="G13" s="314"/>
      <c r="H13" s="308" t="s">
        <v>334</v>
      </c>
      <c r="I13" s="563"/>
      <c r="J13" s="565"/>
      <c r="L13" s="305" t="s">
        <v>224</v>
      </c>
      <c r="M13" s="306" t="s">
        <v>697</v>
      </c>
      <c r="N13" s="297" t="s">
        <v>698</v>
      </c>
      <c r="O13" s="260" t="s">
        <v>215</v>
      </c>
      <c r="P13" s="260" t="s">
        <v>215</v>
      </c>
      <c r="Q13" s="314"/>
      <c r="R13" s="260" t="s">
        <v>214</v>
      </c>
      <c r="S13" s="563"/>
      <c r="T13" s="556"/>
    </row>
    <row r="14" spans="2:20" ht="19.5" customHeight="1">
      <c r="B14" s="301"/>
      <c r="C14" s="309"/>
      <c r="D14" s="309"/>
      <c r="E14" s="311" t="s">
        <v>5</v>
      </c>
      <c r="F14" s="304" t="s">
        <v>49</v>
      </c>
      <c r="G14" s="304" t="s">
        <v>49</v>
      </c>
      <c r="H14" s="315"/>
      <c r="I14" s="566" t="s">
        <v>16</v>
      </c>
      <c r="J14" s="564" t="s">
        <v>210</v>
      </c>
      <c r="L14" s="301"/>
      <c r="M14" s="309"/>
      <c r="N14" s="310"/>
      <c r="O14" s="303" t="s">
        <v>5</v>
      </c>
      <c r="P14" s="303" t="s">
        <v>5</v>
      </c>
      <c r="Q14" s="303" t="s">
        <v>5</v>
      </c>
      <c r="R14" s="312"/>
      <c r="S14" s="562" t="s">
        <v>29</v>
      </c>
      <c r="T14" s="555" t="s">
        <v>228</v>
      </c>
    </row>
    <row r="15" spans="2:20" ht="19.5" customHeight="1" thickBot="1">
      <c r="B15" s="316" t="s">
        <v>230</v>
      </c>
      <c r="C15" s="317" t="s">
        <v>380</v>
      </c>
      <c r="D15" s="317" t="s">
        <v>381</v>
      </c>
      <c r="E15" s="318" t="s">
        <v>215</v>
      </c>
      <c r="F15" s="319" t="s">
        <v>214</v>
      </c>
      <c r="G15" s="319" t="s">
        <v>333</v>
      </c>
      <c r="H15" s="320"/>
      <c r="I15" s="567"/>
      <c r="J15" s="568"/>
      <c r="L15" s="316" t="s">
        <v>230</v>
      </c>
      <c r="M15" s="317" t="s">
        <v>382</v>
      </c>
      <c r="N15" s="321" t="s">
        <v>381</v>
      </c>
      <c r="O15" s="322" t="s">
        <v>215</v>
      </c>
      <c r="P15" s="322" t="s">
        <v>215</v>
      </c>
      <c r="Q15" s="322" t="s">
        <v>215</v>
      </c>
      <c r="R15" s="320"/>
      <c r="S15" s="569"/>
      <c r="T15" s="570"/>
    </row>
    <row r="16" ht="19.5" customHeight="1"/>
    <row r="17" spans="4:17" ht="16.5" thickBot="1">
      <c r="D17" s="558" t="s">
        <v>699</v>
      </c>
      <c r="E17" s="558"/>
      <c r="F17" s="558"/>
      <c r="G17" s="558"/>
      <c r="N17" s="558" t="s">
        <v>237</v>
      </c>
      <c r="O17" s="558"/>
      <c r="P17" s="558"/>
      <c r="Q17" s="558"/>
    </row>
    <row r="18" spans="2:20" ht="15.75">
      <c r="B18" s="291" t="s">
        <v>202</v>
      </c>
      <c r="C18" s="292"/>
      <c r="D18" s="293" t="s">
        <v>203</v>
      </c>
      <c r="E18" s="559" t="s">
        <v>204</v>
      </c>
      <c r="F18" s="560"/>
      <c r="G18" s="560"/>
      <c r="H18" s="561"/>
      <c r="I18" s="294"/>
      <c r="J18" s="295"/>
      <c r="L18" s="291" t="s">
        <v>202</v>
      </c>
      <c r="M18" s="292"/>
      <c r="N18" s="293" t="s">
        <v>203</v>
      </c>
      <c r="O18" s="559" t="s">
        <v>204</v>
      </c>
      <c r="P18" s="560"/>
      <c r="Q18" s="560"/>
      <c r="R18" s="561"/>
      <c r="S18" s="294"/>
      <c r="T18" s="295"/>
    </row>
    <row r="19" spans="2:20" ht="15.75">
      <c r="B19" s="296" t="s">
        <v>205</v>
      </c>
      <c r="C19" s="297" t="s">
        <v>206</v>
      </c>
      <c r="D19" s="298" t="s">
        <v>207</v>
      </c>
      <c r="E19" s="299" t="s">
        <v>5</v>
      </c>
      <c r="F19" s="299" t="s">
        <v>49</v>
      </c>
      <c r="G19" s="299" t="s">
        <v>29</v>
      </c>
      <c r="H19" s="299" t="s">
        <v>26</v>
      </c>
      <c r="I19" s="297" t="s">
        <v>208</v>
      </c>
      <c r="J19" s="300" t="s">
        <v>209</v>
      </c>
      <c r="L19" s="296" t="s">
        <v>205</v>
      </c>
      <c r="M19" s="297" t="s">
        <v>206</v>
      </c>
      <c r="N19" s="298" t="s">
        <v>207</v>
      </c>
      <c r="O19" s="299" t="s">
        <v>5</v>
      </c>
      <c r="P19" s="299" t="s">
        <v>49</v>
      </c>
      <c r="Q19" s="299" t="s">
        <v>29</v>
      </c>
      <c r="R19" s="299" t="s">
        <v>26</v>
      </c>
      <c r="S19" s="297" t="s">
        <v>208</v>
      </c>
      <c r="T19" s="300" t="s">
        <v>209</v>
      </c>
    </row>
    <row r="20" spans="2:20" ht="19.5" customHeight="1">
      <c r="B20" s="301"/>
      <c r="C20" s="302"/>
      <c r="D20" s="302"/>
      <c r="E20" s="302"/>
      <c r="F20" s="304" t="s">
        <v>49</v>
      </c>
      <c r="G20" s="304"/>
      <c r="H20" s="304"/>
      <c r="I20" s="566" t="s">
        <v>49</v>
      </c>
      <c r="J20" s="564" t="s">
        <v>210</v>
      </c>
      <c r="L20" s="301"/>
      <c r="M20" s="302"/>
      <c r="N20" s="302"/>
      <c r="O20" s="302"/>
      <c r="P20" s="303" t="s">
        <v>5</v>
      </c>
      <c r="Q20" s="303"/>
      <c r="R20" s="323"/>
      <c r="S20" s="566" t="s">
        <v>5</v>
      </c>
      <c r="T20" s="564" t="s">
        <v>228</v>
      </c>
    </row>
    <row r="21" spans="2:20" ht="19.5" customHeight="1">
      <c r="B21" s="305" t="s">
        <v>213</v>
      </c>
      <c r="C21" s="306" t="s">
        <v>380</v>
      </c>
      <c r="D21" s="297" t="s">
        <v>381</v>
      </c>
      <c r="E21" s="307"/>
      <c r="F21" s="308" t="s">
        <v>214</v>
      </c>
      <c r="G21" s="308"/>
      <c r="H21" s="308"/>
      <c r="I21" s="571"/>
      <c r="J21" s="565"/>
      <c r="L21" s="305" t="s">
        <v>213</v>
      </c>
      <c r="M21" s="306" t="s">
        <v>370</v>
      </c>
      <c r="N21" s="297" t="s">
        <v>371</v>
      </c>
      <c r="O21" s="307"/>
      <c r="P21" s="260" t="s">
        <v>225</v>
      </c>
      <c r="Q21" s="260"/>
      <c r="R21" s="314"/>
      <c r="S21" s="571"/>
      <c r="T21" s="565"/>
    </row>
    <row r="22" spans="2:20" ht="19.5" customHeight="1">
      <c r="B22" s="301"/>
      <c r="C22" s="309"/>
      <c r="D22" s="310"/>
      <c r="E22" s="303" t="s">
        <v>5</v>
      </c>
      <c r="F22" s="312"/>
      <c r="G22" s="303"/>
      <c r="H22" s="303"/>
      <c r="I22" s="566" t="s">
        <v>5</v>
      </c>
      <c r="J22" s="564" t="s">
        <v>212</v>
      </c>
      <c r="L22" s="301"/>
      <c r="M22" s="309"/>
      <c r="N22" s="310"/>
      <c r="O22" s="304" t="s">
        <v>49</v>
      </c>
      <c r="P22" s="324"/>
      <c r="Q22" s="304"/>
      <c r="R22" s="325"/>
      <c r="S22" s="566" t="s">
        <v>49</v>
      </c>
      <c r="T22" s="564" t="s">
        <v>221</v>
      </c>
    </row>
    <row r="23" spans="2:20" ht="19.5" customHeight="1">
      <c r="B23" s="305" t="s">
        <v>218</v>
      </c>
      <c r="C23" s="306" t="s">
        <v>373</v>
      </c>
      <c r="D23" s="297" t="s">
        <v>379</v>
      </c>
      <c r="E23" s="260" t="s">
        <v>215</v>
      </c>
      <c r="F23" s="314"/>
      <c r="G23" s="260"/>
      <c r="H23" s="260"/>
      <c r="I23" s="571"/>
      <c r="J23" s="565"/>
      <c r="L23" s="305" t="s">
        <v>218</v>
      </c>
      <c r="M23" s="306" t="s">
        <v>378</v>
      </c>
      <c r="N23" s="297" t="s">
        <v>379</v>
      </c>
      <c r="O23" s="308" t="s">
        <v>219</v>
      </c>
      <c r="P23" s="326"/>
      <c r="Q23" s="308"/>
      <c r="R23" s="326"/>
      <c r="S23" s="571"/>
      <c r="T23" s="565"/>
    </row>
    <row r="24" spans="2:20" ht="19.5" customHeight="1">
      <c r="B24" s="301"/>
      <c r="C24" s="309"/>
      <c r="D24" s="310"/>
      <c r="E24" s="303"/>
      <c r="F24" s="303"/>
      <c r="G24" s="312"/>
      <c r="H24" s="303"/>
      <c r="I24" s="566"/>
      <c r="J24" s="564"/>
      <c r="L24" s="301"/>
      <c r="M24" s="309"/>
      <c r="N24" s="310"/>
      <c r="O24" s="304"/>
      <c r="P24" s="304"/>
      <c r="Q24" s="324"/>
      <c r="R24" s="325"/>
      <c r="S24" s="566"/>
      <c r="T24" s="564"/>
    </row>
    <row r="25" spans="2:20" ht="19.5" customHeight="1">
      <c r="B25" s="305" t="s">
        <v>224</v>
      </c>
      <c r="C25" s="306"/>
      <c r="D25" s="297"/>
      <c r="E25" s="260"/>
      <c r="F25" s="260"/>
      <c r="G25" s="314"/>
      <c r="H25" s="260"/>
      <c r="I25" s="571"/>
      <c r="J25" s="565"/>
      <c r="L25" s="305" t="s">
        <v>224</v>
      </c>
      <c r="M25" s="306"/>
      <c r="N25" s="297"/>
      <c r="O25" s="308"/>
      <c r="P25" s="308"/>
      <c r="Q25" s="326"/>
      <c r="R25" s="326"/>
      <c r="S25" s="571"/>
      <c r="T25" s="565"/>
    </row>
    <row r="26" spans="2:20" ht="19.5" customHeight="1">
      <c r="B26" s="301"/>
      <c r="C26" s="309"/>
      <c r="D26" s="310"/>
      <c r="E26" s="303"/>
      <c r="F26" s="303"/>
      <c r="G26" s="303"/>
      <c r="H26" s="312"/>
      <c r="I26" s="566"/>
      <c r="J26" s="564"/>
      <c r="L26" s="301"/>
      <c r="M26" s="309"/>
      <c r="N26" s="309"/>
      <c r="O26" s="325"/>
      <c r="P26" s="325"/>
      <c r="Q26" s="325"/>
      <c r="R26" s="324"/>
      <c r="S26" s="566"/>
      <c r="T26" s="564"/>
    </row>
    <row r="27" spans="2:20" ht="19.5" customHeight="1" thickBot="1">
      <c r="B27" s="316" t="s">
        <v>230</v>
      </c>
      <c r="C27" s="317"/>
      <c r="D27" s="321"/>
      <c r="E27" s="322"/>
      <c r="F27" s="322"/>
      <c r="G27" s="322"/>
      <c r="H27" s="320"/>
      <c r="I27" s="567"/>
      <c r="J27" s="568"/>
      <c r="L27" s="316" t="s">
        <v>230</v>
      </c>
      <c r="M27" s="317"/>
      <c r="N27" s="317"/>
      <c r="O27" s="327"/>
      <c r="P27" s="327"/>
      <c r="Q27" s="327"/>
      <c r="R27" s="327"/>
      <c r="S27" s="567"/>
      <c r="T27" s="568"/>
    </row>
    <row r="30" spans="3:20" ht="15.75">
      <c r="C30" s="572" t="s">
        <v>700</v>
      </c>
      <c r="D30" s="572"/>
      <c r="E30" s="572"/>
      <c r="F30" s="572"/>
      <c r="G30" s="573" t="s">
        <v>701</v>
      </c>
      <c r="H30" s="573"/>
      <c r="I30" s="573"/>
      <c r="J30" s="573"/>
      <c r="L30" s="572" t="s">
        <v>702</v>
      </c>
      <c r="M30" s="572"/>
      <c r="N30" s="572"/>
      <c r="O30" s="572"/>
      <c r="P30" s="572"/>
      <c r="Q30" s="572"/>
      <c r="R30" s="572"/>
      <c r="S30" s="572"/>
      <c r="T30" s="572"/>
    </row>
  </sheetData>
  <sheetProtection/>
  <mergeCells count="47">
    <mergeCell ref="I26:I27"/>
    <mergeCell ref="J26:J27"/>
    <mergeCell ref="S26:S27"/>
    <mergeCell ref="T26:T27"/>
    <mergeCell ref="C30:F30"/>
    <mergeCell ref="G30:J30"/>
    <mergeCell ref="L30:T30"/>
    <mergeCell ref="I22:I23"/>
    <mergeCell ref="J22:J23"/>
    <mergeCell ref="S22:S23"/>
    <mergeCell ref="T22:T23"/>
    <mergeCell ref="I24:I25"/>
    <mergeCell ref="J24:J25"/>
    <mergeCell ref="S24:S25"/>
    <mergeCell ref="T24:T25"/>
    <mergeCell ref="E18:H18"/>
    <mergeCell ref="O18:R18"/>
    <mergeCell ref="I20:I21"/>
    <mergeCell ref="J20:J21"/>
    <mergeCell ref="S20:S21"/>
    <mergeCell ref="T20:T21"/>
    <mergeCell ref="I14:I15"/>
    <mergeCell ref="J14:J15"/>
    <mergeCell ref="S14:S15"/>
    <mergeCell ref="T14:T15"/>
    <mergeCell ref="D17:G17"/>
    <mergeCell ref="N17:Q17"/>
    <mergeCell ref="I10:I11"/>
    <mergeCell ref="J10:J11"/>
    <mergeCell ref="S10:S11"/>
    <mergeCell ref="T10:T11"/>
    <mergeCell ref="I12:I13"/>
    <mergeCell ref="J12:J13"/>
    <mergeCell ref="S12:S13"/>
    <mergeCell ref="T12:T13"/>
    <mergeCell ref="T8:T9"/>
    <mergeCell ref="A1:T1"/>
    <mergeCell ref="C2:Q2"/>
    <mergeCell ref="C3:H3"/>
    <mergeCell ref="K3:R3"/>
    <mergeCell ref="D5:G5"/>
    <mergeCell ref="N5:Q5"/>
    <mergeCell ref="E6:H6"/>
    <mergeCell ref="O6:R6"/>
    <mergeCell ref="I8:I9"/>
    <mergeCell ref="J8:J9"/>
    <mergeCell ref="S8:S9"/>
  </mergeCells>
  <printOptions/>
  <pageMargins left="0.15748031496062992" right="0.1968503937007874" top="0.1968503937007874" bottom="0.1968503937007874" header="0.11811023622047245" footer="0.11811023622047245"/>
  <pageSetup horizontalDpi="300" verticalDpi="300" orientation="landscape" paperSize="9" r:id="rId20"/>
  <drawing r:id="rId19"/>
  <legacyDrawing r:id="rId18"/>
  <oleObjects>
    <oleObject progId="PI3.Image" shapeId="3835519" r:id="rId2"/>
    <oleObject progId="PI3.Image" shapeId="3835518" r:id="rId3"/>
    <oleObject progId="PI3.Image" shapeId="3835517" r:id="rId4"/>
    <oleObject progId="PI3.Image" shapeId="3835516" r:id="rId5"/>
    <oleObject progId="PI3.Image" shapeId="3835515" r:id="rId6"/>
    <oleObject progId="PI3.Image" shapeId="3835514" r:id="rId7"/>
    <oleObject progId="PI3.Image" shapeId="3835513" r:id="rId8"/>
    <oleObject progId="PI3.Image" shapeId="3835512" r:id="rId9"/>
    <oleObject progId="PI3.Image" shapeId="3835511" r:id="rId10"/>
    <oleObject progId="PI3.Image" shapeId="3835510" r:id="rId11"/>
    <oleObject progId="PI3.Image" shapeId="3835509" r:id="rId12"/>
    <oleObject progId="PI3.Image" shapeId="3835508" r:id="rId13"/>
    <oleObject progId="PI3.Image" shapeId="3835507" r:id="rId14"/>
    <oleObject progId="PI3.Image" shapeId="3835506" r:id="rId15"/>
    <oleObject progId="PI3.Image" shapeId="3835505" r:id="rId16"/>
    <oleObject progId="PI3.Image" shapeId="3835504" r:id="rId17"/>
  </oleObjects>
</worksheet>
</file>

<file path=xl/worksheets/sheet45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zoomScalePageLayoutView="0" workbookViewId="0" topLeftCell="A4">
      <selection activeCell="T22" sqref="T22"/>
    </sheetView>
  </sheetViews>
  <sheetFormatPr defaultColWidth="9.140625" defaultRowHeight="15"/>
  <cols>
    <col min="1" max="1" width="4.57421875" style="65" customWidth="1"/>
    <col min="2" max="2" width="4.421875" style="65" customWidth="1"/>
    <col min="3" max="3" width="29.7109375" style="65" customWidth="1"/>
    <col min="4" max="4" width="17.57421875" style="65" customWidth="1"/>
    <col min="5" max="5" width="9.57421875" style="65" customWidth="1"/>
    <col min="6" max="6" width="9.140625" style="65" customWidth="1"/>
    <col min="7" max="8" width="8.7109375" style="65" customWidth="1"/>
    <col min="9" max="10" width="8.57421875" style="65" customWidth="1"/>
    <col min="11" max="11" width="2.140625" style="65" customWidth="1"/>
    <col min="12" max="12" width="8.140625" style="65" customWidth="1"/>
    <col min="13" max="13" width="8.28125" style="65" customWidth="1"/>
    <col min="14" max="14" width="8.140625" style="65" customWidth="1"/>
    <col min="15" max="16384" width="9.140625" style="65" customWidth="1"/>
  </cols>
  <sheetData>
    <row r="1" ht="12.75"/>
    <row r="2" spans="1:17" ht="25.5">
      <c r="A2" s="437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5"/>
      <c r="Q2" s="45"/>
    </row>
    <row r="3" ht="6.75" customHeight="1"/>
    <row r="4" spans="1:19" ht="27" customHeight="1">
      <c r="A4" s="439" t="s">
        <v>323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159"/>
      <c r="Q4" s="159"/>
      <c r="R4" s="159"/>
      <c r="S4" s="45"/>
    </row>
    <row r="5" spans="1:18" ht="7.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0" ht="22.5" customHeight="1">
      <c r="C6" s="424" t="s">
        <v>705</v>
      </c>
      <c r="D6" s="424"/>
      <c r="E6" s="424"/>
      <c r="F6" s="424"/>
      <c r="G6" s="424"/>
      <c r="H6" s="424"/>
      <c r="I6" s="424"/>
      <c r="J6" s="424"/>
    </row>
    <row r="7" ht="5.25" customHeight="1"/>
    <row r="8" spans="3:14" ht="20.25" customHeight="1">
      <c r="C8" s="441" t="s">
        <v>481</v>
      </c>
      <c r="D8" s="441"/>
      <c r="E8" s="441"/>
      <c r="F8" s="441"/>
      <c r="G8" s="442" t="s">
        <v>582</v>
      </c>
      <c r="H8" s="442"/>
      <c r="I8" s="442"/>
      <c r="J8" s="442"/>
      <c r="K8" s="442"/>
      <c r="L8" s="442"/>
      <c r="M8" s="442"/>
      <c r="N8" s="442"/>
    </row>
    <row r="9" spans="2:14" ht="9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8" customHeight="1" thickTop="1">
      <c r="B10" s="161" t="s">
        <v>202</v>
      </c>
      <c r="C10" s="431" t="s">
        <v>483</v>
      </c>
      <c r="D10" s="162" t="s">
        <v>484</v>
      </c>
      <c r="E10" s="163"/>
      <c r="F10" s="164"/>
      <c r="G10" s="164"/>
      <c r="H10" s="164"/>
      <c r="I10" s="164"/>
      <c r="J10" s="164"/>
      <c r="K10" s="161"/>
      <c r="L10" s="433" t="s">
        <v>208</v>
      </c>
      <c r="M10" s="433" t="s">
        <v>485</v>
      </c>
      <c r="N10" s="435" t="s">
        <v>209</v>
      </c>
    </row>
    <row r="11" spans="2:14" ht="16.5" customHeight="1" thickBot="1">
      <c r="B11" s="165" t="s">
        <v>205</v>
      </c>
      <c r="C11" s="432"/>
      <c r="D11" s="166" t="s">
        <v>486</v>
      </c>
      <c r="E11" s="167">
        <v>1</v>
      </c>
      <c r="F11" s="168">
        <v>2</v>
      </c>
      <c r="G11" s="168">
        <v>3</v>
      </c>
      <c r="H11" s="168">
        <v>4</v>
      </c>
      <c r="I11" s="168">
        <v>5</v>
      </c>
      <c r="J11" s="168">
        <v>6</v>
      </c>
      <c r="K11" s="165"/>
      <c r="L11" s="434"/>
      <c r="M11" s="434"/>
      <c r="N11" s="436"/>
    </row>
    <row r="12" spans="2:14" ht="19.5" customHeight="1" thickTop="1">
      <c r="B12" s="457" t="s">
        <v>213</v>
      </c>
      <c r="C12" s="458" t="s">
        <v>610</v>
      </c>
      <c r="D12" s="459" t="s">
        <v>392</v>
      </c>
      <c r="E12" s="460"/>
      <c r="F12" s="169" t="s">
        <v>5</v>
      </c>
      <c r="G12" s="169" t="s">
        <v>49</v>
      </c>
      <c r="H12" s="169" t="s">
        <v>5</v>
      </c>
      <c r="I12" s="169" t="s">
        <v>5</v>
      </c>
      <c r="J12" s="169" t="s">
        <v>5</v>
      </c>
      <c r="K12" s="462"/>
      <c r="L12" s="433" t="s">
        <v>36</v>
      </c>
      <c r="M12" s="433"/>
      <c r="N12" s="435" t="s">
        <v>489</v>
      </c>
    </row>
    <row r="13" spans="2:14" ht="19.5" customHeight="1">
      <c r="B13" s="446"/>
      <c r="C13" s="448"/>
      <c r="D13" s="450"/>
      <c r="E13" s="461"/>
      <c r="F13" s="170" t="s">
        <v>377</v>
      </c>
      <c r="G13" s="170" t="s">
        <v>333</v>
      </c>
      <c r="H13" s="170" t="s">
        <v>365</v>
      </c>
      <c r="I13" s="170" t="s">
        <v>334</v>
      </c>
      <c r="J13" s="170" t="s">
        <v>377</v>
      </c>
      <c r="K13" s="454"/>
      <c r="L13" s="443"/>
      <c r="M13" s="443"/>
      <c r="N13" s="444"/>
    </row>
    <row r="14" spans="2:14" ht="19.5" customHeight="1">
      <c r="B14" s="445" t="s">
        <v>218</v>
      </c>
      <c r="C14" s="447" t="s">
        <v>619</v>
      </c>
      <c r="D14" s="449" t="s">
        <v>439</v>
      </c>
      <c r="E14" s="171" t="s">
        <v>49</v>
      </c>
      <c r="F14" s="451"/>
      <c r="G14" s="172" t="s">
        <v>5</v>
      </c>
      <c r="H14" s="172" t="s">
        <v>5</v>
      </c>
      <c r="I14" s="172" t="s">
        <v>5</v>
      </c>
      <c r="J14" s="172" t="s">
        <v>49</v>
      </c>
      <c r="K14" s="453"/>
      <c r="L14" s="455" t="s">
        <v>40</v>
      </c>
      <c r="M14" s="455" t="s">
        <v>706</v>
      </c>
      <c r="N14" s="456" t="s">
        <v>221</v>
      </c>
    </row>
    <row r="15" spans="2:14" ht="19.5" customHeight="1">
      <c r="B15" s="446"/>
      <c r="C15" s="448"/>
      <c r="D15" s="450"/>
      <c r="E15" s="173" t="s">
        <v>372</v>
      </c>
      <c r="F15" s="452"/>
      <c r="G15" s="170" t="s">
        <v>334</v>
      </c>
      <c r="H15" s="170" t="s">
        <v>377</v>
      </c>
      <c r="I15" s="170" t="s">
        <v>377</v>
      </c>
      <c r="J15" s="170" t="s">
        <v>359</v>
      </c>
      <c r="K15" s="454"/>
      <c r="L15" s="443"/>
      <c r="M15" s="443"/>
      <c r="N15" s="444"/>
    </row>
    <row r="16" spans="2:14" ht="19.5" customHeight="1">
      <c r="B16" s="445" t="s">
        <v>224</v>
      </c>
      <c r="C16" s="447" t="s">
        <v>612</v>
      </c>
      <c r="D16" s="449" t="s">
        <v>402</v>
      </c>
      <c r="E16" s="171" t="s">
        <v>5</v>
      </c>
      <c r="F16" s="172" t="s">
        <v>49</v>
      </c>
      <c r="G16" s="451"/>
      <c r="H16" s="172" t="s">
        <v>49</v>
      </c>
      <c r="I16" s="172" t="s">
        <v>5</v>
      </c>
      <c r="J16" s="172" t="s">
        <v>49</v>
      </c>
      <c r="K16" s="453"/>
      <c r="L16" s="455" t="s">
        <v>14</v>
      </c>
      <c r="M16" s="455"/>
      <c r="N16" s="456" t="s">
        <v>212</v>
      </c>
    </row>
    <row r="17" spans="2:14" ht="19.5" customHeight="1">
      <c r="B17" s="446"/>
      <c r="C17" s="448"/>
      <c r="D17" s="450"/>
      <c r="E17" s="173" t="s">
        <v>334</v>
      </c>
      <c r="F17" s="170" t="s">
        <v>333</v>
      </c>
      <c r="G17" s="452"/>
      <c r="H17" s="170" t="s">
        <v>359</v>
      </c>
      <c r="I17" s="170" t="s">
        <v>334</v>
      </c>
      <c r="J17" s="170" t="s">
        <v>333</v>
      </c>
      <c r="K17" s="454"/>
      <c r="L17" s="443"/>
      <c r="M17" s="443"/>
      <c r="N17" s="444"/>
    </row>
    <row r="18" spans="2:14" ht="19.5" customHeight="1">
      <c r="B18" s="445" t="s">
        <v>230</v>
      </c>
      <c r="C18" s="447" t="s">
        <v>607</v>
      </c>
      <c r="D18" s="449" t="s">
        <v>608</v>
      </c>
      <c r="E18" s="171" t="s">
        <v>49</v>
      </c>
      <c r="F18" s="172" t="s">
        <v>49</v>
      </c>
      <c r="G18" s="172" t="s">
        <v>5</v>
      </c>
      <c r="H18" s="451"/>
      <c r="I18" s="172" t="s">
        <v>5</v>
      </c>
      <c r="J18" s="172" t="s">
        <v>5</v>
      </c>
      <c r="K18" s="453"/>
      <c r="L18" s="455" t="s">
        <v>40</v>
      </c>
      <c r="M18" s="455" t="s">
        <v>707</v>
      </c>
      <c r="N18" s="456" t="s">
        <v>209</v>
      </c>
    </row>
    <row r="19" spans="2:14" ht="19.5" customHeight="1">
      <c r="B19" s="446"/>
      <c r="C19" s="448"/>
      <c r="D19" s="450"/>
      <c r="E19" s="173" t="s">
        <v>359</v>
      </c>
      <c r="F19" s="170" t="s">
        <v>372</v>
      </c>
      <c r="G19" s="170" t="s">
        <v>365</v>
      </c>
      <c r="H19" s="452"/>
      <c r="I19" s="170" t="s">
        <v>334</v>
      </c>
      <c r="J19" s="170" t="s">
        <v>365</v>
      </c>
      <c r="K19" s="454"/>
      <c r="L19" s="443"/>
      <c r="M19" s="443"/>
      <c r="N19" s="444"/>
    </row>
    <row r="20" spans="2:14" ht="19.5" customHeight="1">
      <c r="B20" s="445" t="s">
        <v>234</v>
      </c>
      <c r="C20" s="447" t="s">
        <v>621</v>
      </c>
      <c r="D20" s="449" t="s">
        <v>361</v>
      </c>
      <c r="E20" s="171" t="s">
        <v>49</v>
      </c>
      <c r="F20" s="172" t="s">
        <v>49</v>
      </c>
      <c r="G20" s="172" t="s">
        <v>49</v>
      </c>
      <c r="H20" s="172" t="s">
        <v>49</v>
      </c>
      <c r="I20" s="451"/>
      <c r="J20" s="172" t="s">
        <v>49</v>
      </c>
      <c r="K20" s="453"/>
      <c r="L20" s="455" t="s">
        <v>43</v>
      </c>
      <c r="M20" s="455"/>
      <c r="N20" s="456" t="s">
        <v>210</v>
      </c>
    </row>
    <row r="21" spans="2:14" ht="19.5" customHeight="1">
      <c r="B21" s="446"/>
      <c r="C21" s="448"/>
      <c r="D21" s="450"/>
      <c r="E21" s="173" t="s">
        <v>333</v>
      </c>
      <c r="F21" s="170" t="s">
        <v>372</v>
      </c>
      <c r="G21" s="170" t="s">
        <v>333</v>
      </c>
      <c r="H21" s="170" t="s">
        <v>333</v>
      </c>
      <c r="I21" s="452"/>
      <c r="J21" s="170" t="s">
        <v>359</v>
      </c>
      <c r="K21" s="454"/>
      <c r="L21" s="443"/>
      <c r="M21" s="443"/>
      <c r="N21" s="444"/>
    </row>
    <row r="22" spans="2:14" ht="19.5" customHeight="1">
      <c r="B22" s="445" t="s">
        <v>235</v>
      </c>
      <c r="C22" s="447" t="s">
        <v>614</v>
      </c>
      <c r="D22" s="449" t="s">
        <v>615</v>
      </c>
      <c r="E22" s="171" t="s">
        <v>49</v>
      </c>
      <c r="F22" s="172" t="s">
        <v>5</v>
      </c>
      <c r="G22" s="172" t="s">
        <v>5</v>
      </c>
      <c r="H22" s="172" t="s">
        <v>49</v>
      </c>
      <c r="I22" s="172" t="s">
        <v>5</v>
      </c>
      <c r="J22" s="451"/>
      <c r="K22" s="453"/>
      <c r="L22" s="455" t="s">
        <v>40</v>
      </c>
      <c r="M22" s="455" t="s">
        <v>708</v>
      </c>
      <c r="N22" s="456" t="s">
        <v>228</v>
      </c>
    </row>
    <row r="23" spans="2:14" ht="19.5" customHeight="1" thickBot="1">
      <c r="B23" s="463"/>
      <c r="C23" s="464"/>
      <c r="D23" s="465"/>
      <c r="E23" s="174" t="s">
        <v>372</v>
      </c>
      <c r="F23" s="175" t="s">
        <v>365</v>
      </c>
      <c r="G23" s="175" t="s">
        <v>334</v>
      </c>
      <c r="H23" s="175" t="s">
        <v>359</v>
      </c>
      <c r="I23" s="175" t="s">
        <v>365</v>
      </c>
      <c r="J23" s="466"/>
      <c r="K23" s="467"/>
      <c r="L23" s="434"/>
      <c r="M23" s="434"/>
      <c r="N23" s="436"/>
    </row>
    <row r="24" spans="2:14" ht="15" customHeight="1" thickTop="1">
      <c r="B24" s="469"/>
      <c r="C24" s="470"/>
      <c r="D24" s="424"/>
      <c r="E24" s="176"/>
      <c r="F24" s="176"/>
      <c r="G24" s="176"/>
      <c r="H24" s="176"/>
      <c r="I24" s="176"/>
      <c r="J24" s="177"/>
      <c r="K24" s="471"/>
      <c r="L24" s="64"/>
      <c r="M24" s="468"/>
      <c r="N24" s="468"/>
    </row>
    <row r="25" spans="2:14" ht="15" customHeight="1">
      <c r="B25" s="469"/>
      <c r="C25" s="470"/>
      <c r="D25" s="424"/>
      <c r="E25" s="176"/>
      <c r="F25" s="176"/>
      <c r="G25" s="176"/>
      <c r="H25" s="176"/>
      <c r="I25" s="176"/>
      <c r="J25" s="177"/>
      <c r="K25" s="471"/>
      <c r="L25" s="64"/>
      <c r="M25" s="468"/>
      <c r="N25" s="468"/>
    </row>
    <row r="26" spans="2:14" ht="15" customHeight="1">
      <c r="B26" s="469"/>
      <c r="C26" s="470"/>
      <c r="D26" s="424"/>
      <c r="E26" s="176"/>
      <c r="F26" s="176"/>
      <c r="G26" s="176"/>
      <c r="H26" s="176"/>
      <c r="I26" s="176"/>
      <c r="J26" s="177"/>
      <c r="K26" s="468"/>
      <c r="L26" s="176"/>
      <c r="M26" s="468"/>
      <c r="N26" s="468"/>
    </row>
    <row r="27" spans="2:14" ht="15" customHeight="1">
      <c r="B27" s="469"/>
      <c r="C27" s="470"/>
      <c r="D27" s="424"/>
      <c r="E27" s="176"/>
      <c r="F27" s="176"/>
      <c r="G27" s="176"/>
      <c r="H27" s="176"/>
      <c r="I27" s="176"/>
      <c r="J27" s="177"/>
      <c r="K27" s="468"/>
      <c r="L27" s="176"/>
      <c r="M27" s="468"/>
      <c r="N27" s="468"/>
    </row>
    <row r="28" spans="2:14" ht="15" customHeight="1">
      <c r="B28" s="469"/>
      <c r="C28" s="472" t="s">
        <v>301</v>
      </c>
      <c r="D28" s="424"/>
      <c r="E28" s="472" t="s">
        <v>490</v>
      </c>
      <c r="F28" s="472"/>
      <c r="G28" s="472"/>
      <c r="H28" s="472"/>
      <c r="I28" s="472"/>
      <c r="J28" s="472"/>
      <c r="K28" s="472"/>
      <c r="L28" s="472"/>
      <c r="M28" s="176"/>
      <c r="N28" s="176"/>
    </row>
    <row r="29" spans="2:14" ht="15" customHeight="1">
      <c r="B29" s="469"/>
      <c r="C29" s="472"/>
      <c r="D29" s="473"/>
      <c r="E29" s="472"/>
      <c r="F29" s="472"/>
      <c r="G29" s="472"/>
      <c r="H29" s="472"/>
      <c r="I29" s="472"/>
      <c r="J29" s="472"/>
      <c r="K29" s="472"/>
      <c r="L29" s="472"/>
      <c r="M29" s="178"/>
      <c r="N29" s="178"/>
    </row>
    <row r="30" spans="2:14" ht="15" customHeight="1">
      <c r="B30" s="469"/>
      <c r="C30" s="470" t="s">
        <v>491</v>
      </c>
      <c r="D30" s="470"/>
      <c r="E30" s="176"/>
      <c r="F30" s="176"/>
      <c r="G30" s="474" t="s">
        <v>492</v>
      </c>
      <c r="H30" s="474"/>
      <c r="I30" s="474"/>
      <c r="J30" s="474"/>
      <c r="K30" s="474"/>
      <c r="L30" s="474"/>
      <c r="M30" s="474"/>
      <c r="N30" s="468"/>
    </row>
    <row r="31" spans="2:14" ht="15" customHeight="1">
      <c r="B31" s="469"/>
      <c r="C31" s="470"/>
      <c r="D31" s="470"/>
      <c r="E31" s="176"/>
      <c r="F31" s="176"/>
      <c r="G31" s="474"/>
      <c r="H31" s="474"/>
      <c r="I31" s="474"/>
      <c r="J31" s="474"/>
      <c r="K31" s="474"/>
      <c r="L31" s="474"/>
      <c r="M31" s="474"/>
      <c r="N31" s="468"/>
    </row>
    <row r="32" spans="2:14" ht="15" customHeight="1">
      <c r="B32" s="469"/>
      <c r="C32" s="470"/>
      <c r="D32" s="424"/>
      <c r="E32" s="176"/>
      <c r="F32" s="176"/>
      <c r="G32" s="176"/>
      <c r="H32" s="176"/>
      <c r="I32" s="176"/>
      <c r="J32" s="176"/>
      <c r="K32" s="468"/>
      <c r="L32" s="176"/>
      <c r="M32" s="468"/>
      <c r="N32" s="468"/>
    </row>
    <row r="33" spans="2:14" ht="15" customHeight="1">
      <c r="B33" s="469"/>
      <c r="C33" s="470"/>
      <c r="D33" s="424"/>
      <c r="E33" s="176"/>
      <c r="F33" s="176"/>
      <c r="G33" s="176"/>
      <c r="H33" s="176"/>
      <c r="I33" s="176"/>
      <c r="J33" s="176"/>
      <c r="K33" s="468"/>
      <c r="L33" s="176"/>
      <c r="M33" s="468"/>
      <c r="N33" s="468"/>
    </row>
    <row r="34" spans="2:14" ht="15" customHeight="1">
      <c r="B34" s="469"/>
      <c r="C34" s="470"/>
      <c r="D34" s="424"/>
      <c r="E34" s="176"/>
      <c r="F34" s="176"/>
      <c r="G34" s="176"/>
      <c r="H34" s="176"/>
      <c r="I34" s="176"/>
      <c r="J34" s="176"/>
      <c r="K34" s="468"/>
      <c r="L34" s="176"/>
      <c r="M34" s="468"/>
      <c r="N34" s="468"/>
    </row>
    <row r="35" spans="2:14" ht="15" customHeight="1">
      <c r="B35" s="469"/>
      <c r="C35" s="470"/>
      <c r="D35" s="424"/>
      <c r="E35" s="176"/>
      <c r="F35" s="176"/>
      <c r="G35" s="176"/>
      <c r="H35" s="176"/>
      <c r="I35" s="176"/>
      <c r="J35" s="176"/>
      <c r="K35" s="468"/>
      <c r="L35" s="176"/>
      <c r="M35" s="468"/>
      <c r="N35" s="468"/>
    </row>
    <row r="37" spans="4:14" ht="15.75">
      <c r="D37" s="179"/>
      <c r="E37" s="475"/>
      <c r="F37" s="475"/>
      <c r="G37" s="475"/>
      <c r="H37" s="475"/>
      <c r="I37" s="475"/>
      <c r="J37" s="475"/>
      <c r="K37" s="475"/>
      <c r="L37" s="475"/>
      <c r="M37" s="475"/>
      <c r="N37" s="475"/>
    </row>
  </sheetData>
  <sheetProtection/>
  <mergeCells count="90">
    <mergeCell ref="E37:N37"/>
    <mergeCell ref="B34:B35"/>
    <mergeCell ref="C34:C35"/>
    <mergeCell ref="D34:D35"/>
    <mergeCell ref="K34:K35"/>
    <mergeCell ref="M34:M35"/>
    <mergeCell ref="N34:N35"/>
    <mergeCell ref="N30:N31"/>
    <mergeCell ref="B32:B33"/>
    <mergeCell ref="C32:C33"/>
    <mergeCell ref="D32:D33"/>
    <mergeCell ref="K32:K33"/>
    <mergeCell ref="M32:M33"/>
    <mergeCell ref="N32:N33"/>
    <mergeCell ref="B28:B29"/>
    <mergeCell ref="C28:C29"/>
    <mergeCell ref="D28:D29"/>
    <mergeCell ref="E28:L29"/>
    <mergeCell ref="B30:B31"/>
    <mergeCell ref="C30:D31"/>
    <mergeCell ref="G30:M31"/>
    <mergeCell ref="N26:N27"/>
    <mergeCell ref="B24:B25"/>
    <mergeCell ref="C24:C25"/>
    <mergeCell ref="D24:D25"/>
    <mergeCell ref="K24:K25"/>
    <mergeCell ref="M24:M25"/>
    <mergeCell ref="N24:N25"/>
    <mergeCell ref="B26:B27"/>
    <mergeCell ref="C26:C27"/>
    <mergeCell ref="D26:D27"/>
    <mergeCell ref="K26:K27"/>
    <mergeCell ref="M26:M27"/>
    <mergeCell ref="M20:M21"/>
    <mergeCell ref="N20:N21"/>
    <mergeCell ref="B22:B23"/>
    <mergeCell ref="C22:C23"/>
    <mergeCell ref="D22:D23"/>
    <mergeCell ref="J22:J23"/>
    <mergeCell ref="K22:K23"/>
    <mergeCell ref="L22:L23"/>
    <mergeCell ref="M22:M23"/>
    <mergeCell ref="N22:N23"/>
    <mergeCell ref="B20:B21"/>
    <mergeCell ref="C20:C21"/>
    <mergeCell ref="D20:D21"/>
    <mergeCell ref="I20:I21"/>
    <mergeCell ref="K20:K21"/>
    <mergeCell ref="L20:L21"/>
    <mergeCell ref="M16:M17"/>
    <mergeCell ref="N16:N17"/>
    <mergeCell ref="B18:B19"/>
    <mergeCell ref="C18:C19"/>
    <mergeCell ref="D18:D19"/>
    <mergeCell ref="H18:H19"/>
    <mergeCell ref="K18:K19"/>
    <mergeCell ref="L18:L19"/>
    <mergeCell ref="M18:M19"/>
    <mergeCell ref="N18:N19"/>
    <mergeCell ref="B16:B17"/>
    <mergeCell ref="C16:C17"/>
    <mergeCell ref="D16:D17"/>
    <mergeCell ref="G16:G17"/>
    <mergeCell ref="K16:K17"/>
    <mergeCell ref="L16:L17"/>
    <mergeCell ref="M12:M13"/>
    <mergeCell ref="N12:N13"/>
    <mergeCell ref="B14:B15"/>
    <mergeCell ref="C14:C15"/>
    <mergeCell ref="D14:D15"/>
    <mergeCell ref="F14:F15"/>
    <mergeCell ref="K14:K15"/>
    <mergeCell ref="L14:L15"/>
    <mergeCell ref="M14:M15"/>
    <mergeCell ref="N14:N15"/>
    <mergeCell ref="B12:B13"/>
    <mergeCell ref="C12:C13"/>
    <mergeCell ref="D12:D13"/>
    <mergeCell ref="E12:E13"/>
    <mergeCell ref="K12:K13"/>
    <mergeCell ref="L12:L13"/>
    <mergeCell ref="C10:C11"/>
    <mergeCell ref="L10:L11"/>
    <mergeCell ref="M10:M11"/>
    <mergeCell ref="N10:N11"/>
    <mergeCell ref="A2:O2"/>
    <mergeCell ref="A4:O4"/>
    <mergeCell ref="C6:J6"/>
    <mergeCell ref="C8:F8"/>
    <mergeCell ref="G8:N8"/>
  </mergeCells>
  <printOptions/>
  <pageMargins left="0.15748031496062992" right="0.15748031496062992" top="0.7874015748031497" bottom="0.1968503937007874" header="0.11811023622047245" footer="0.11811023622047245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.140625" style="44" customWidth="1"/>
    <col min="2" max="8" width="11.28125" style="44" customWidth="1"/>
    <col min="9" max="9" width="16.00390625" style="44" customWidth="1"/>
    <col min="10" max="11" width="10.7109375" style="44" customWidth="1"/>
    <col min="12" max="16384" width="9.140625" style="44" customWidth="1"/>
  </cols>
  <sheetData>
    <row r="1" spans="3:24" ht="50.25" customHeight="1">
      <c r="C1" s="374" t="s">
        <v>129</v>
      </c>
      <c r="D1" s="374"/>
      <c r="E1" s="374"/>
      <c r="F1" s="374"/>
      <c r="G1" s="374"/>
      <c r="H1" s="374"/>
      <c r="I1" s="374"/>
      <c r="K1" s="45"/>
      <c r="L1" s="45"/>
      <c r="M1" s="45"/>
      <c r="N1" s="45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2:10" ht="11.25" customHeight="1">
      <c r="B2" s="3"/>
      <c r="I2" s="3"/>
      <c r="J2" s="45"/>
    </row>
    <row r="3" spans="1:13" ht="20.25">
      <c r="A3" s="375" t="s">
        <v>130</v>
      </c>
      <c r="B3" s="375"/>
      <c r="C3" s="375"/>
      <c r="D3" s="375"/>
      <c r="E3" s="375"/>
      <c r="F3" s="375"/>
      <c r="G3" s="375"/>
      <c r="H3" s="375"/>
      <c r="I3" s="375"/>
      <c r="J3" s="375"/>
      <c r="K3" s="47"/>
      <c r="L3" s="47"/>
      <c r="M3" s="47"/>
    </row>
    <row r="4" spans="2:9" ht="12.75" customHeight="1">
      <c r="B4" s="3"/>
      <c r="C4" s="376" t="s">
        <v>131</v>
      </c>
      <c r="D4" s="376"/>
      <c r="E4" s="376"/>
      <c r="F4" s="376"/>
      <c r="G4" s="376"/>
      <c r="H4" s="376"/>
      <c r="I4" s="376"/>
    </row>
    <row r="5" spans="3:9" ht="18" customHeight="1">
      <c r="C5" s="376"/>
      <c r="D5" s="376"/>
      <c r="E5" s="376"/>
      <c r="F5" s="376"/>
      <c r="G5" s="376"/>
      <c r="H5" s="376"/>
      <c r="I5" s="376"/>
    </row>
    <row r="6" spans="7:9" ht="18" customHeight="1">
      <c r="G6" s="48"/>
      <c r="H6" s="48"/>
      <c r="I6" s="49"/>
    </row>
    <row r="7" spans="3:10" ht="18" customHeight="1">
      <c r="C7" s="377" t="s">
        <v>153</v>
      </c>
      <c r="D7" s="377"/>
      <c r="E7" s="377"/>
      <c r="F7" s="377"/>
      <c r="G7" s="378" t="s">
        <v>133</v>
      </c>
      <c r="H7" s="378"/>
      <c r="I7" s="378"/>
      <c r="J7" s="378"/>
    </row>
    <row r="8" spans="1:9" ht="18" customHeight="1" thickBot="1">
      <c r="A8" s="50">
        <v>1</v>
      </c>
      <c r="B8" s="379" t="s">
        <v>154</v>
      </c>
      <c r="C8" s="379"/>
      <c r="D8" s="51"/>
      <c r="G8" s="380"/>
      <c r="H8" s="380"/>
      <c r="I8" s="380"/>
    </row>
    <row r="9" spans="1:9" ht="18" customHeight="1" thickBot="1">
      <c r="A9" s="50"/>
      <c r="B9" s="381">
        <v>1</v>
      </c>
      <c r="C9" s="382"/>
      <c r="D9" s="372" t="s">
        <v>154</v>
      </c>
      <c r="E9" s="373"/>
      <c r="H9" s="378" t="s">
        <v>135</v>
      </c>
      <c r="I9" s="378"/>
    </row>
    <row r="10" spans="1:5" ht="18" customHeight="1" thickBot="1">
      <c r="A10" s="50">
        <v>2</v>
      </c>
      <c r="B10" s="379"/>
      <c r="C10" s="383"/>
      <c r="D10" s="384"/>
      <c r="E10" s="385"/>
    </row>
    <row r="11" spans="1:7" ht="18" customHeight="1" thickBot="1">
      <c r="A11" s="50"/>
      <c r="B11" s="51"/>
      <c r="C11" s="52"/>
      <c r="D11" s="53"/>
      <c r="E11" s="54"/>
      <c r="F11" s="372" t="s">
        <v>155</v>
      </c>
      <c r="G11" s="373"/>
    </row>
    <row r="12" spans="1:7" ht="18" customHeight="1" thickBot="1">
      <c r="A12" s="50">
        <v>3</v>
      </c>
      <c r="B12" s="379"/>
      <c r="C12" s="379"/>
      <c r="D12" s="53"/>
      <c r="E12" s="54">
        <v>5</v>
      </c>
      <c r="F12" s="384" t="s">
        <v>156</v>
      </c>
      <c r="G12" s="385"/>
    </row>
    <row r="13" spans="1:7" ht="18" customHeight="1" thickBot="1">
      <c r="A13" s="50"/>
      <c r="B13" s="386">
        <v>2</v>
      </c>
      <c r="C13" s="387"/>
      <c r="D13" s="372" t="s">
        <v>155</v>
      </c>
      <c r="E13" s="388"/>
      <c r="F13" s="55"/>
      <c r="G13" s="56"/>
    </row>
    <row r="14" spans="1:7" ht="18" customHeight="1" thickBot="1">
      <c r="A14" s="50">
        <v>4</v>
      </c>
      <c r="B14" s="379" t="s">
        <v>155</v>
      </c>
      <c r="C14" s="383"/>
      <c r="D14" s="384"/>
      <c r="E14" s="389"/>
      <c r="F14" s="55"/>
      <c r="G14" s="56"/>
    </row>
    <row r="15" spans="1:9" ht="18" customHeight="1" thickBot="1">
      <c r="A15" s="50"/>
      <c r="B15" s="57"/>
      <c r="C15" s="53"/>
      <c r="D15" s="52"/>
      <c r="E15" s="52"/>
      <c r="F15" s="55"/>
      <c r="G15" s="54">
        <v>7</v>
      </c>
      <c r="H15" s="372" t="s">
        <v>157</v>
      </c>
      <c r="I15" s="373"/>
    </row>
    <row r="16" spans="1:9" ht="18" customHeight="1" thickBot="1">
      <c r="A16" s="50">
        <v>5</v>
      </c>
      <c r="B16" s="379" t="s">
        <v>158</v>
      </c>
      <c r="C16" s="379"/>
      <c r="D16" s="52"/>
      <c r="E16" s="52"/>
      <c r="F16" s="55"/>
      <c r="G16" s="58"/>
      <c r="H16" s="384" t="s">
        <v>159</v>
      </c>
      <c r="I16" s="389"/>
    </row>
    <row r="17" spans="1:9" ht="18" customHeight="1" thickBot="1">
      <c r="A17" s="50"/>
      <c r="B17" s="381">
        <v>3</v>
      </c>
      <c r="C17" s="382"/>
      <c r="D17" s="372" t="s">
        <v>158</v>
      </c>
      <c r="E17" s="373"/>
      <c r="F17" s="55"/>
      <c r="G17" s="58"/>
      <c r="H17" s="59"/>
      <c r="I17" s="60" t="s">
        <v>140</v>
      </c>
    </row>
    <row r="18" spans="1:9" ht="18" customHeight="1" thickBot="1">
      <c r="A18" s="50">
        <v>6</v>
      </c>
      <c r="B18" s="379" t="s">
        <v>160</v>
      </c>
      <c r="C18" s="383"/>
      <c r="D18" s="384" t="s">
        <v>161</v>
      </c>
      <c r="E18" s="385"/>
      <c r="F18" s="55"/>
      <c r="G18" s="58"/>
      <c r="H18" s="59"/>
      <c r="I18" s="59"/>
    </row>
    <row r="19" spans="1:9" ht="18" customHeight="1" thickBot="1">
      <c r="A19" s="50"/>
      <c r="B19" s="57"/>
      <c r="C19" s="53"/>
      <c r="D19" s="53"/>
      <c r="E19" s="54"/>
      <c r="F19" s="372" t="s">
        <v>157</v>
      </c>
      <c r="G19" s="388"/>
      <c r="H19" s="59"/>
      <c r="I19" s="59"/>
    </row>
    <row r="20" spans="1:9" ht="18" customHeight="1" thickBot="1">
      <c r="A20" s="50">
        <v>7</v>
      </c>
      <c r="B20" s="379"/>
      <c r="C20" s="379"/>
      <c r="D20" s="53"/>
      <c r="E20" s="54">
        <v>6</v>
      </c>
      <c r="F20" s="384" t="s">
        <v>162</v>
      </c>
      <c r="G20" s="389"/>
      <c r="H20" s="59"/>
      <c r="I20" s="59"/>
    </row>
    <row r="21" spans="1:9" ht="18" customHeight="1" thickBot="1">
      <c r="A21" s="50"/>
      <c r="B21" s="390">
        <v>4</v>
      </c>
      <c r="C21" s="391"/>
      <c r="D21" s="372" t="s">
        <v>157</v>
      </c>
      <c r="E21" s="388"/>
      <c r="F21" s="61"/>
      <c r="H21" s="59"/>
      <c r="I21" s="59"/>
    </row>
    <row r="22" spans="1:9" ht="18" customHeight="1" thickBot="1">
      <c r="A22" s="50">
        <v>8</v>
      </c>
      <c r="B22" s="379" t="s">
        <v>157</v>
      </c>
      <c r="C22" s="383"/>
      <c r="D22" s="384"/>
      <c r="E22" s="389"/>
      <c r="G22" s="59"/>
      <c r="H22" s="59"/>
      <c r="I22" s="59"/>
    </row>
    <row r="23" spans="1:9" ht="18" customHeight="1" thickBot="1">
      <c r="A23" s="50"/>
      <c r="B23" s="57"/>
      <c r="C23" s="57"/>
      <c r="D23" s="51"/>
      <c r="E23" s="50">
        <v>-5</v>
      </c>
      <c r="F23" s="379" t="s">
        <v>154</v>
      </c>
      <c r="G23" s="379"/>
      <c r="H23" s="59"/>
      <c r="I23" s="59"/>
    </row>
    <row r="24" spans="1:9" ht="18" customHeight="1" thickBot="1">
      <c r="A24" s="50"/>
      <c r="B24" s="57"/>
      <c r="C24" s="57"/>
      <c r="D24" s="51"/>
      <c r="E24" s="50"/>
      <c r="F24" s="381">
        <v>8</v>
      </c>
      <c r="G24" s="382"/>
      <c r="H24" s="372" t="s">
        <v>154</v>
      </c>
      <c r="I24" s="373"/>
    </row>
    <row r="25" spans="1:9" ht="18" customHeight="1" thickBot="1">
      <c r="A25" s="50"/>
      <c r="B25" s="57"/>
      <c r="C25" s="57"/>
      <c r="D25" s="51"/>
      <c r="E25" s="50">
        <v>-6</v>
      </c>
      <c r="F25" s="379" t="s">
        <v>158</v>
      </c>
      <c r="G25" s="383"/>
      <c r="H25" s="384" t="s">
        <v>163</v>
      </c>
      <c r="I25" s="389"/>
    </row>
    <row r="26" spans="1:9" ht="18" customHeight="1" thickBot="1">
      <c r="A26" s="50">
        <v>-1</v>
      </c>
      <c r="B26" s="379"/>
      <c r="C26" s="379"/>
      <c r="D26" s="51"/>
      <c r="I26" s="60" t="s">
        <v>144</v>
      </c>
    </row>
    <row r="27" spans="1:5" ht="18" customHeight="1" thickBot="1">
      <c r="A27" s="50"/>
      <c r="B27" s="381">
        <v>9</v>
      </c>
      <c r="C27" s="382"/>
      <c r="D27" s="372"/>
      <c r="E27" s="373"/>
    </row>
    <row r="28" spans="1:5" ht="18" customHeight="1" thickBot="1">
      <c r="A28" s="50">
        <v>-2</v>
      </c>
      <c r="B28" s="379"/>
      <c r="C28" s="383"/>
      <c r="D28" s="384"/>
      <c r="E28" s="385"/>
    </row>
    <row r="29" spans="1:7" ht="18" customHeight="1" thickBot="1">
      <c r="A29" s="50"/>
      <c r="B29" s="53"/>
      <c r="C29" s="53"/>
      <c r="D29" s="57"/>
      <c r="E29" s="62"/>
      <c r="F29" s="372" t="s">
        <v>160</v>
      </c>
      <c r="G29" s="373"/>
    </row>
    <row r="30" spans="1:8" ht="18" customHeight="1" thickBot="1">
      <c r="A30" s="50">
        <v>-3</v>
      </c>
      <c r="B30" s="379"/>
      <c r="C30" s="379"/>
      <c r="D30" s="57"/>
      <c r="E30" s="54">
        <v>11</v>
      </c>
      <c r="F30" s="384"/>
      <c r="G30" s="389"/>
      <c r="H30" s="63" t="s">
        <v>145</v>
      </c>
    </row>
    <row r="31" spans="1:7" ht="18" customHeight="1" thickBot="1">
      <c r="A31" s="50"/>
      <c r="B31" s="381">
        <v>10</v>
      </c>
      <c r="C31" s="382"/>
      <c r="D31" s="372"/>
      <c r="E31" s="388"/>
      <c r="F31" s="59"/>
      <c r="G31" s="59"/>
    </row>
    <row r="32" spans="1:7" ht="18" customHeight="1" thickBot="1">
      <c r="A32" s="50">
        <v>-4</v>
      </c>
      <c r="B32" s="379"/>
      <c r="C32" s="383"/>
      <c r="D32" s="384"/>
      <c r="E32" s="389"/>
      <c r="F32" s="59"/>
      <c r="G32" s="59"/>
    </row>
    <row r="33" spans="1:7" ht="18" customHeight="1">
      <c r="A33" s="51"/>
      <c r="B33" s="53"/>
      <c r="C33" s="53"/>
      <c r="D33" s="51"/>
      <c r="E33" s="59"/>
      <c r="F33" s="59"/>
      <c r="G33" s="59"/>
    </row>
    <row r="34" spans="1:7" ht="18" customHeight="1">
      <c r="A34" s="51"/>
      <c r="B34" s="53"/>
      <c r="C34" s="53"/>
      <c r="D34" s="51"/>
      <c r="E34" s="59"/>
      <c r="F34" s="59"/>
      <c r="G34" s="59"/>
    </row>
    <row r="35" spans="1:7" ht="18" customHeight="1" thickBot="1">
      <c r="A35" s="50">
        <v>-9</v>
      </c>
      <c r="B35" s="379"/>
      <c r="C35" s="379"/>
      <c r="D35" s="51"/>
      <c r="E35" s="59"/>
      <c r="F35" s="59"/>
      <c r="G35" s="59"/>
    </row>
    <row r="36" spans="1:7" ht="18" customHeight="1" thickBot="1">
      <c r="A36" s="50"/>
      <c r="B36" s="381">
        <v>12</v>
      </c>
      <c r="C36" s="382"/>
      <c r="D36" s="372"/>
      <c r="E36" s="373"/>
      <c r="F36" s="59"/>
      <c r="G36" s="59"/>
    </row>
    <row r="37" spans="1:7" ht="18" customHeight="1" thickBot="1">
      <c r="A37" s="50">
        <v>-10</v>
      </c>
      <c r="B37" s="379"/>
      <c r="C37" s="383"/>
      <c r="D37" s="384"/>
      <c r="E37" s="389"/>
      <c r="F37" s="63" t="s">
        <v>146</v>
      </c>
      <c r="G37" s="59"/>
    </row>
    <row r="38" ht="18" customHeight="1">
      <c r="G38" s="59"/>
    </row>
    <row r="39" spans="2:18" ht="18" customHeight="1">
      <c r="B39" s="55"/>
      <c r="C39" s="55"/>
      <c r="J39" s="64"/>
      <c r="L39" s="65"/>
      <c r="R39" s="65"/>
    </row>
    <row r="40" spans="3:9" ht="18" customHeight="1">
      <c r="C40" s="66" t="s">
        <v>147</v>
      </c>
      <c r="D40" s="66"/>
      <c r="E40" s="67"/>
      <c r="F40" s="66"/>
      <c r="G40" s="51" t="s">
        <v>148</v>
      </c>
      <c r="H40" s="51"/>
      <c r="I40" s="67"/>
    </row>
    <row r="41" spans="3:10" ht="18" customHeight="1">
      <c r="C41" s="377" t="s">
        <v>149</v>
      </c>
      <c r="D41" s="377"/>
      <c r="E41" s="377"/>
      <c r="G41" s="377" t="s">
        <v>150</v>
      </c>
      <c r="H41" s="377"/>
      <c r="I41" s="377"/>
      <c r="J41" s="377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57">
    <mergeCell ref="B37:C37"/>
    <mergeCell ref="D37:E37"/>
    <mergeCell ref="C41:E41"/>
    <mergeCell ref="G41:J41"/>
    <mergeCell ref="B31:C31"/>
    <mergeCell ref="D31:E31"/>
    <mergeCell ref="B32:C32"/>
    <mergeCell ref="D32:E32"/>
    <mergeCell ref="B35:C35"/>
    <mergeCell ref="B36:C36"/>
    <mergeCell ref="D36:E36"/>
    <mergeCell ref="B30:C30"/>
    <mergeCell ref="F30:G30"/>
    <mergeCell ref="F23:G23"/>
    <mergeCell ref="F24:G24"/>
    <mergeCell ref="H24:I24"/>
    <mergeCell ref="F25:G25"/>
    <mergeCell ref="H25:I25"/>
    <mergeCell ref="B26:C26"/>
    <mergeCell ref="B27:C27"/>
    <mergeCell ref="D27:E27"/>
    <mergeCell ref="B28:C28"/>
    <mergeCell ref="D28:E28"/>
    <mergeCell ref="F29:G29"/>
    <mergeCell ref="B22:C22"/>
    <mergeCell ref="D22:E22"/>
    <mergeCell ref="H15:I15"/>
    <mergeCell ref="B16:C16"/>
    <mergeCell ref="H16:I16"/>
    <mergeCell ref="B17:C17"/>
    <mergeCell ref="D17:E17"/>
    <mergeCell ref="B18:C18"/>
    <mergeCell ref="D18:E18"/>
    <mergeCell ref="F19:G19"/>
    <mergeCell ref="B20:C20"/>
    <mergeCell ref="F20:G20"/>
    <mergeCell ref="B21:C21"/>
    <mergeCell ref="D21:E21"/>
    <mergeCell ref="B12:C12"/>
    <mergeCell ref="F12:G12"/>
    <mergeCell ref="B13:C13"/>
    <mergeCell ref="D13:E13"/>
    <mergeCell ref="B14:C14"/>
    <mergeCell ref="D14:E14"/>
    <mergeCell ref="F11:G11"/>
    <mergeCell ref="C1:I1"/>
    <mergeCell ref="A3:J3"/>
    <mergeCell ref="C4:I5"/>
    <mergeCell ref="C7:F7"/>
    <mergeCell ref="G7:J7"/>
    <mergeCell ref="B8:C8"/>
    <mergeCell ref="G8:I8"/>
    <mergeCell ref="B9:C9"/>
    <mergeCell ref="D9:E9"/>
    <mergeCell ref="H9:I9"/>
    <mergeCell ref="B10:C10"/>
    <mergeCell ref="D10:E10"/>
  </mergeCells>
  <printOptions/>
  <pageMargins left="0.15748031496062992" right="0.15748031496062992" top="0.1968503937007874" bottom="0.1968503937007874" header="0.28" footer="0.5118110236220472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N50" sqref="N50"/>
    </sheetView>
  </sheetViews>
  <sheetFormatPr defaultColWidth="9.140625" defaultRowHeight="15"/>
  <cols>
    <col min="1" max="1" width="3.7109375" style="3" customWidth="1"/>
    <col min="2" max="12" width="7.7109375" style="3" customWidth="1"/>
    <col min="13" max="16384" width="9.140625" style="3" customWidth="1"/>
  </cols>
  <sheetData>
    <row r="1" spans="1:13" ht="10.5" customHeight="1">
      <c r="A1" s="2"/>
      <c r="B1" s="2"/>
      <c r="C1" s="328" t="s">
        <v>3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0.5" customHeight="1">
      <c r="A2" s="2"/>
      <c r="B2" s="4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2" ht="27" customHeight="1">
      <c r="A3" s="2"/>
      <c r="B3" s="2"/>
      <c r="C3" s="2"/>
      <c r="D3" s="5" t="s">
        <v>4</v>
      </c>
      <c r="E3" s="5"/>
      <c r="F3" s="5"/>
      <c r="G3" s="5"/>
      <c r="H3" s="5"/>
      <c r="I3" s="5"/>
      <c r="J3" s="2"/>
      <c r="K3" s="2"/>
      <c r="L3" s="2"/>
    </row>
    <row r="4" spans="1:12" ht="41.25" customHeight="1">
      <c r="A4" s="6" t="s">
        <v>5</v>
      </c>
      <c r="B4" s="329" t="s">
        <v>166</v>
      </c>
      <c r="C4" s="329"/>
      <c r="D4" s="2"/>
      <c r="E4" s="2"/>
      <c r="F4" s="330" t="s">
        <v>167</v>
      </c>
      <c r="G4" s="330"/>
      <c r="H4" s="330"/>
      <c r="I4" s="330"/>
      <c r="J4" s="330"/>
      <c r="K4" s="7"/>
      <c r="L4" s="2"/>
    </row>
    <row r="5" spans="1:13" ht="10.5" customHeight="1">
      <c r="A5" s="6"/>
      <c r="B5" s="331">
        <v>1</v>
      </c>
      <c r="C5" s="331"/>
      <c r="D5" s="392" t="s">
        <v>166</v>
      </c>
      <c r="E5" s="392"/>
      <c r="F5" s="2"/>
      <c r="G5" s="2"/>
      <c r="H5" s="2"/>
      <c r="I5" s="2"/>
      <c r="J5" s="2"/>
      <c r="K5" s="333">
        <v>42917</v>
      </c>
      <c r="L5" s="333"/>
      <c r="M5" s="333"/>
    </row>
    <row r="6" spans="1:13" ht="10.5" customHeight="1">
      <c r="A6" s="6" t="s">
        <v>8</v>
      </c>
      <c r="B6" s="334"/>
      <c r="C6" s="334"/>
      <c r="D6" s="335"/>
      <c r="E6" s="335"/>
      <c r="F6" s="4"/>
      <c r="G6" s="4"/>
      <c r="H6" s="2"/>
      <c r="I6" s="2"/>
      <c r="J6" s="2"/>
      <c r="K6" s="333"/>
      <c r="L6" s="333"/>
      <c r="M6" s="333"/>
    </row>
    <row r="7" spans="1:13" ht="10.5" customHeight="1">
      <c r="A7" s="6"/>
      <c r="B7" s="8"/>
      <c r="C7" s="9"/>
      <c r="D7" s="10"/>
      <c r="E7" s="11">
        <v>13</v>
      </c>
      <c r="F7" s="332" t="s">
        <v>166</v>
      </c>
      <c r="G7" s="332"/>
      <c r="H7" s="2"/>
      <c r="I7" s="2"/>
      <c r="J7" s="2"/>
      <c r="K7" s="338" t="s">
        <v>9</v>
      </c>
      <c r="L7" s="338"/>
      <c r="M7" s="338"/>
    </row>
    <row r="8" spans="1:13" ht="10.5" customHeight="1">
      <c r="A8" s="6" t="s">
        <v>10</v>
      </c>
      <c r="B8" s="329" t="s">
        <v>168</v>
      </c>
      <c r="C8" s="329"/>
      <c r="D8" s="10"/>
      <c r="E8" s="11"/>
      <c r="F8" s="337" t="s">
        <v>169</v>
      </c>
      <c r="G8" s="337"/>
      <c r="H8" s="2"/>
      <c r="I8" s="2"/>
      <c r="J8" s="2"/>
      <c r="K8" s="338"/>
      <c r="L8" s="338"/>
      <c r="M8" s="338"/>
    </row>
    <row r="9" spans="1:12" ht="10.5" customHeight="1">
      <c r="A9" s="6"/>
      <c r="B9" s="331">
        <v>2</v>
      </c>
      <c r="C9" s="331"/>
      <c r="D9" s="339" t="s">
        <v>170</v>
      </c>
      <c r="E9" s="339"/>
      <c r="F9" s="7"/>
      <c r="G9" s="12"/>
      <c r="H9" s="2"/>
      <c r="I9" s="13"/>
      <c r="J9" s="2"/>
      <c r="K9" s="2"/>
      <c r="L9" s="2"/>
    </row>
    <row r="10" spans="1:12" ht="10.5" customHeight="1">
      <c r="A10" s="6" t="s">
        <v>14</v>
      </c>
      <c r="B10" s="334" t="s">
        <v>170</v>
      </c>
      <c r="C10" s="334"/>
      <c r="D10" s="336" t="s">
        <v>171</v>
      </c>
      <c r="E10" s="336"/>
      <c r="F10" s="7"/>
      <c r="G10" s="12"/>
      <c r="H10" s="2"/>
      <c r="I10" s="2"/>
      <c r="J10" s="2"/>
      <c r="K10" s="2"/>
      <c r="L10" s="2"/>
    </row>
    <row r="11" spans="1:12" ht="10.5" customHeight="1">
      <c r="A11" s="6"/>
      <c r="B11" s="8"/>
      <c r="C11" s="9"/>
      <c r="D11" s="2"/>
      <c r="E11" s="14"/>
      <c r="F11" s="7"/>
      <c r="G11" s="11">
        <v>32</v>
      </c>
      <c r="H11" s="332" t="s">
        <v>166</v>
      </c>
      <c r="I11" s="332"/>
      <c r="J11" s="2"/>
      <c r="K11" s="2"/>
      <c r="L11" s="2"/>
    </row>
    <row r="12" spans="1:12" ht="10.5" customHeight="1">
      <c r="A12" s="6" t="s">
        <v>16</v>
      </c>
      <c r="B12" s="329" t="s">
        <v>172</v>
      </c>
      <c r="C12" s="329"/>
      <c r="D12" s="2"/>
      <c r="E12" s="14"/>
      <c r="F12" s="7"/>
      <c r="G12" s="11"/>
      <c r="H12" s="337" t="s">
        <v>173</v>
      </c>
      <c r="I12" s="337"/>
      <c r="J12" s="2"/>
      <c r="K12" s="2"/>
      <c r="L12" s="2"/>
    </row>
    <row r="13" spans="1:12" ht="10.5" customHeight="1">
      <c r="A13" s="6"/>
      <c r="B13" s="331">
        <v>3</v>
      </c>
      <c r="C13" s="331"/>
      <c r="D13" s="392" t="s">
        <v>172</v>
      </c>
      <c r="E13" s="392"/>
      <c r="F13" s="7"/>
      <c r="G13" s="11"/>
      <c r="H13" s="10"/>
      <c r="I13" s="15"/>
      <c r="J13" s="2"/>
      <c r="K13" s="2"/>
      <c r="L13" s="2"/>
    </row>
    <row r="14" spans="1:12" ht="10.5" customHeight="1">
      <c r="A14" s="6" t="s">
        <v>19</v>
      </c>
      <c r="B14" s="334"/>
      <c r="C14" s="334"/>
      <c r="D14" s="337"/>
      <c r="E14" s="337"/>
      <c r="F14" s="7"/>
      <c r="G14" s="11"/>
      <c r="H14" s="10"/>
      <c r="I14" s="15"/>
      <c r="J14" s="2"/>
      <c r="K14" s="2"/>
      <c r="L14" s="2"/>
    </row>
    <row r="15" spans="1:12" ht="10.5" customHeight="1">
      <c r="A15" s="6"/>
      <c r="B15" s="16"/>
      <c r="C15" s="17"/>
      <c r="D15" s="10"/>
      <c r="E15" s="11">
        <v>14</v>
      </c>
      <c r="F15" s="342" t="s">
        <v>174</v>
      </c>
      <c r="G15" s="342"/>
      <c r="H15" s="10"/>
      <c r="I15" s="15"/>
      <c r="J15" s="2"/>
      <c r="K15" s="2"/>
      <c r="L15" s="2"/>
    </row>
    <row r="16" spans="1:12" ht="10.5" customHeight="1">
      <c r="A16" s="6" t="s">
        <v>22</v>
      </c>
      <c r="B16" s="329"/>
      <c r="C16" s="329"/>
      <c r="D16" s="10"/>
      <c r="E16" s="11"/>
      <c r="F16" s="336" t="s">
        <v>175</v>
      </c>
      <c r="G16" s="336"/>
      <c r="H16" s="10"/>
      <c r="I16" s="15"/>
      <c r="J16" s="2"/>
      <c r="K16" s="2"/>
      <c r="L16" s="2"/>
    </row>
    <row r="17" spans="1:12" ht="10.5" customHeight="1">
      <c r="A17" s="6"/>
      <c r="B17" s="331">
        <v>4</v>
      </c>
      <c r="C17" s="331"/>
      <c r="D17" s="342" t="s">
        <v>174</v>
      </c>
      <c r="E17" s="342"/>
      <c r="F17" s="2"/>
      <c r="G17" s="18"/>
      <c r="H17" s="10"/>
      <c r="I17" s="15"/>
      <c r="J17" s="2"/>
      <c r="K17" s="2"/>
      <c r="L17" s="2"/>
    </row>
    <row r="18" spans="1:12" ht="10.5" customHeight="1">
      <c r="A18" s="6" t="s">
        <v>26</v>
      </c>
      <c r="B18" s="334" t="s">
        <v>174</v>
      </c>
      <c r="C18" s="334"/>
      <c r="D18" s="336"/>
      <c r="E18" s="336"/>
      <c r="F18" s="2"/>
      <c r="G18" s="18"/>
      <c r="H18" s="10"/>
      <c r="I18" s="15"/>
      <c r="J18" s="10"/>
      <c r="K18" s="10"/>
      <c r="L18" s="340" t="s">
        <v>28</v>
      </c>
    </row>
    <row r="19" spans="1:13" ht="10.5" customHeight="1">
      <c r="A19" s="6"/>
      <c r="B19" s="8"/>
      <c r="C19" s="9"/>
      <c r="D19" s="2"/>
      <c r="E19" s="14"/>
      <c r="F19" s="2"/>
      <c r="G19" s="18"/>
      <c r="H19" s="10"/>
      <c r="I19" s="11">
        <v>38</v>
      </c>
      <c r="J19" s="332" t="s">
        <v>166</v>
      </c>
      <c r="K19" s="332"/>
      <c r="L19" s="340"/>
      <c r="M19" s="19"/>
    </row>
    <row r="20" spans="1:12" ht="10.5" customHeight="1">
      <c r="A20" s="6" t="s">
        <v>29</v>
      </c>
      <c r="B20" s="329" t="s">
        <v>176</v>
      </c>
      <c r="C20" s="329"/>
      <c r="D20" s="2"/>
      <c r="E20" s="14"/>
      <c r="F20" s="2"/>
      <c r="G20" s="18"/>
      <c r="H20" s="10"/>
      <c r="I20" s="11"/>
      <c r="J20" s="341" t="s">
        <v>177</v>
      </c>
      <c r="K20" s="341"/>
      <c r="L20" s="2"/>
    </row>
    <row r="21" spans="1:12" ht="10.5" customHeight="1">
      <c r="A21" s="6"/>
      <c r="B21" s="331">
        <v>5</v>
      </c>
      <c r="C21" s="331"/>
      <c r="D21" s="392" t="s">
        <v>176</v>
      </c>
      <c r="E21" s="392"/>
      <c r="F21" s="2"/>
      <c r="G21" s="18"/>
      <c r="H21" s="10"/>
      <c r="I21" s="11"/>
      <c r="J21" s="2"/>
      <c r="K21" s="2"/>
      <c r="L21" s="2"/>
    </row>
    <row r="22" spans="1:13" ht="10.5" customHeight="1">
      <c r="A22" s="6" t="s">
        <v>32</v>
      </c>
      <c r="B22" s="334"/>
      <c r="C22" s="334"/>
      <c r="D22" s="337"/>
      <c r="E22" s="337"/>
      <c r="F22" s="2"/>
      <c r="G22" s="18"/>
      <c r="H22" s="10"/>
      <c r="I22" s="11"/>
      <c r="J22" s="2"/>
      <c r="K22" s="2"/>
      <c r="L22" s="10"/>
      <c r="M22" s="20"/>
    </row>
    <row r="23" spans="1:12" ht="10.5" customHeight="1">
      <c r="A23" s="6"/>
      <c r="B23" s="21"/>
      <c r="C23" s="22"/>
      <c r="D23" s="10"/>
      <c r="E23" s="11">
        <v>15</v>
      </c>
      <c r="F23" s="344" t="s">
        <v>176</v>
      </c>
      <c r="G23" s="344"/>
      <c r="H23" s="10"/>
      <c r="I23" s="11"/>
      <c r="J23" s="2"/>
      <c r="K23" s="2"/>
      <c r="L23" s="2"/>
    </row>
    <row r="24" spans="1:12" ht="10.5" customHeight="1">
      <c r="A24" s="6" t="s">
        <v>34</v>
      </c>
      <c r="B24" s="329"/>
      <c r="C24" s="329"/>
      <c r="D24" s="10"/>
      <c r="E24" s="11"/>
      <c r="F24" s="337" t="s">
        <v>178</v>
      </c>
      <c r="G24" s="337"/>
      <c r="H24" s="10"/>
      <c r="I24" s="11"/>
      <c r="J24" s="2"/>
      <c r="K24" s="2"/>
      <c r="L24" s="2"/>
    </row>
    <row r="25" spans="1:12" ht="10.5" customHeight="1">
      <c r="A25" s="23"/>
      <c r="B25" s="331">
        <v>6</v>
      </c>
      <c r="C25" s="331"/>
      <c r="D25" s="342" t="s">
        <v>179</v>
      </c>
      <c r="E25" s="342"/>
      <c r="F25" s="7"/>
      <c r="G25" s="11"/>
      <c r="H25" s="10"/>
      <c r="I25" s="11"/>
      <c r="J25" s="2"/>
      <c r="K25" s="2"/>
      <c r="L25" s="2"/>
    </row>
    <row r="26" spans="1:12" ht="10.5" customHeight="1">
      <c r="A26" s="6" t="s">
        <v>36</v>
      </c>
      <c r="B26" s="334" t="s">
        <v>179</v>
      </c>
      <c r="C26" s="334"/>
      <c r="D26" s="336"/>
      <c r="E26" s="336"/>
      <c r="F26" s="7"/>
      <c r="G26" s="11"/>
      <c r="H26" s="10"/>
      <c r="I26" s="11"/>
      <c r="J26" s="2"/>
      <c r="K26" s="2"/>
      <c r="L26" s="2"/>
    </row>
    <row r="27" spans="1:12" ht="10.5" customHeight="1">
      <c r="A27" s="6"/>
      <c r="B27" s="16"/>
      <c r="C27" s="17"/>
      <c r="D27" s="2"/>
      <c r="E27" s="14"/>
      <c r="F27" s="7"/>
      <c r="G27" s="11">
        <v>33</v>
      </c>
      <c r="H27" s="342" t="s">
        <v>176</v>
      </c>
      <c r="I27" s="342"/>
      <c r="J27" s="2"/>
      <c r="K27" s="2"/>
      <c r="L27" s="2"/>
    </row>
    <row r="28" spans="1:12" ht="10.5" customHeight="1">
      <c r="A28" s="6" t="s">
        <v>40</v>
      </c>
      <c r="B28" s="329" t="s">
        <v>180</v>
      </c>
      <c r="C28" s="329"/>
      <c r="D28" s="2"/>
      <c r="E28" s="14"/>
      <c r="F28" s="7"/>
      <c r="G28" s="11"/>
      <c r="H28" s="336" t="s">
        <v>181</v>
      </c>
      <c r="I28" s="336"/>
      <c r="J28" s="2"/>
      <c r="K28" s="2"/>
      <c r="L28" s="2"/>
    </row>
    <row r="29" spans="1:12" ht="10.5" customHeight="1">
      <c r="A29" s="6"/>
      <c r="B29" s="331">
        <v>7</v>
      </c>
      <c r="C29" s="331"/>
      <c r="D29" s="392" t="s">
        <v>180</v>
      </c>
      <c r="E29" s="392"/>
      <c r="F29" s="7"/>
      <c r="G29" s="11"/>
      <c r="H29" s="2"/>
      <c r="I29" s="14"/>
      <c r="J29" s="2"/>
      <c r="K29" s="2"/>
      <c r="L29" s="2"/>
    </row>
    <row r="30" spans="1:12" ht="10.5" customHeight="1">
      <c r="A30" s="6" t="s">
        <v>43</v>
      </c>
      <c r="B30" s="334"/>
      <c r="C30" s="334"/>
      <c r="D30" s="337"/>
      <c r="E30" s="337"/>
      <c r="F30" s="7"/>
      <c r="G30" s="12"/>
      <c r="H30" s="2"/>
      <c r="I30" s="14"/>
      <c r="J30" s="2"/>
      <c r="K30" s="2"/>
      <c r="L30" s="2"/>
    </row>
    <row r="31" spans="1:12" ht="10.5" customHeight="1">
      <c r="A31" s="6"/>
      <c r="B31" s="8"/>
      <c r="C31" s="9"/>
      <c r="D31" s="10"/>
      <c r="E31" s="11">
        <v>16</v>
      </c>
      <c r="F31" s="342" t="s">
        <v>182</v>
      </c>
      <c r="G31" s="342"/>
      <c r="H31" s="2"/>
      <c r="I31" s="14"/>
      <c r="J31" s="2"/>
      <c r="K31" s="2"/>
      <c r="L31" s="2"/>
    </row>
    <row r="32" spans="1:12" ht="10.5" customHeight="1">
      <c r="A32" s="6" t="s">
        <v>46</v>
      </c>
      <c r="B32" s="329"/>
      <c r="C32" s="329"/>
      <c r="D32" s="10"/>
      <c r="E32" s="11"/>
      <c r="F32" s="336" t="s">
        <v>183</v>
      </c>
      <c r="G32" s="336"/>
      <c r="H32" s="2"/>
      <c r="I32" s="14"/>
      <c r="J32" s="2"/>
      <c r="K32" s="2"/>
      <c r="L32" s="2"/>
    </row>
    <row r="33" spans="1:12" ht="10.5" customHeight="1">
      <c r="A33" s="6"/>
      <c r="B33" s="331">
        <v>8</v>
      </c>
      <c r="C33" s="331"/>
      <c r="D33" s="342" t="s">
        <v>182</v>
      </c>
      <c r="E33" s="342"/>
      <c r="F33" s="4"/>
      <c r="G33" s="4"/>
      <c r="H33" s="2"/>
      <c r="I33" s="14"/>
      <c r="J33" s="2"/>
      <c r="K33" s="2"/>
      <c r="L33" s="2"/>
    </row>
    <row r="34" spans="1:12" ht="10.5" customHeight="1">
      <c r="A34" s="6" t="s">
        <v>49</v>
      </c>
      <c r="B34" s="334" t="s">
        <v>182</v>
      </c>
      <c r="C34" s="334"/>
      <c r="D34" s="336"/>
      <c r="E34" s="336"/>
      <c r="F34" s="4"/>
      <c r="G34" s="4"/>
      <c r="H34" s="2"/>
      <c r="I34" s="14"/>
      <c r="J34" s="2"/>
      <c r="K34" s="2"/>
      <c r="L34" s="2"/>
    </row>
    <row r="35" spans="1:12" ht="10.5" customHeight="1">
      <c r="A35" s="2"/>
      <c r="B35" s="2"/>
      <c r="C35" s="14"/>
      <c r="D35" s="2"/>
      <c r="E35" s="4"/>
      <c r="F35" s="4"/>
      <c r="G35" s="4"/>
      <c r="H35" s="2"/>
      <c r="I35" s="14"/>
      <c r="J35" s="2"/>
      <c r="K35" s="2"/>
      <c r="L35" s="2"/>
    </row>
    <row r="36" spans="1:12" ht="10.5" customHeight="1">
      <c r="A36" s="2"/>
      <c r="B36" s="2"/>
      <c r="C36" s="14">
        <v>-16</v>
      </c>
      <c r="D36" s="348" t="s">
        <v>180</v>
      </c>
      <c r="E36" s="348"/>
      <c r="F36" s="4"/>
      <c r="G36" s="4"/>
      <c r="H36" s="2"/>
      <c r="I36" s="14"/>
      <c r="J36" s="2"/>
      <c r="K36" s="2"/>
      <c r="L36" s="2"/>
    </row>
    <row r="37" spans="1:12" ht="10.5" customHeight="1">
      <c r="A37" s="24" t="s">
        <v>51</v>
      </c>
      <c r="B37" s="348"/>
      <c r="C37" s="348"/>
      <c r="D37" s="331">
        <v>21</v>
      </c>
      <c r="E37" s="331"/>
      <c r="F37" s="345" t="s">
        <v>168</v>
      </c>
      <c r="G37" s="345"/>
      <c r="H37" s="2"/>
      <c r="I37" s="14"/>
      <c r="J37" s="2"/>
      <c r="K37" s="2"/>
      <c r="L37" s="2"/>
    </row>
    <row r="38" spans="1:12" ht="10.5" customHeight="1">
      <c r="A38" s="24"/>
      <c r="B38" s="346">
        <v>9</v>
      </c>
      <c r="C38" s="346"/>
      <c r="D38" s="347" t="s">
        <v>168</v>
      </c>
      <c r="E38" s="347"/>
      <c r="F38" s="337" t="s">
        <v>184</v>
      </c>
      <c r="G38" s="337"/>
      <c r="H38" s="2"/>
      <c r="I38" s="14"/>
      <c r="J38" s="2"/>
      <c r="K38" s="2"/>
      <c r="L38" s="2"/>
    </row>
    <row r="39" spans="1:12" ht="10.5" customHeight="1">
      <c r="A39" s="24" t="s">
        <v>53</v>
      </c>
      <c r="B39" s="348" t="s">
        <v>168</v>
      </c>
      <c r="C39" s="349"/>
      <c r="D39" s="336"/>
      <c r="E39" s="336"/>
      <c r="F39" s="7"/>
      <c r="G39" s="12"/>
      <c r="H39" s="2"/>
      <c r="I39" s="14"/>
      <c r="J39" s="2"/>
      <c r="K39" s="2"/>
      <c r="L39" s="2"/>
    </row>
    <row r="40" spans="1:12" ht="10.5" customHeight="1">
      <c r="A40" s="24"/>
      <c r="B40" s="4"/>
      <c r="C40" s="14"/>
      <c r="D40" s="13"/>
      <c r="E40" s="25"/>
      <c r="F40" s="7"/>
      <c r="G40" s="11">
        <v>29</v>
      </c>
      <c r="H40" s="355" t="s">
        <v>179</v>
      </c>
      <c r="I40" s="355"/>
      <c r="J40" s="2"/>
      <c r="K40" s="2"/>
      <c r="L40" s="2"/>
    </row>
    <row r="41" spans="1:12" ht="10.5" customHeight="1">
      <c r="A41" s="24" t="s">
        <v>54</v>
      </c>
      <c r="B41" s="348"/>
      <c r="C41" s="348"/>
      <c r="D41" s="13"/>
      <c r="E41" s="25"/>
      <c r="F41" s="7"/>
      <c r="G41" s="11"/>
      <c r="H41" s="337" t="s">
        <v>185</v>
      </c>
      <c r="I41" s="337"/>
      <c r="J41" s="2"/>
      <c r="K41" s="2"/>
      <c r="L41" s="2"/>
    </row>
    <row r="42" spans="1:12" ht="10.5" customHeight="1">
      <c r="A42" s="24"/>
      <c r="B42" s="346">
        <v>10</v>
      </c>
      <c r="C42" s="346"/>
      <c r="D42" s="336"/>
      <c r="E42" s="336"/>
      <c r="F42" s="7"/>
      <c r="G42" s="12"/>
      <c r="H42" s="10"/>
      <c r="I42" s="11">
        <v>34</v>
      </c>
      <c r="J42" s="345" t="s">
        <v>174</v>
      </c>
      <c r="K42" s="345"/>
      <c r="L42" s="2"/>
    </row>
    <row r="43" spans="1:12" ht="10.5" customHeight="1">
      <c r="A43" s="24" t="s">
        <v>56</v>
      </c>
      <c r="B43" s="348"/>
      <c r="C43" s="349"/>
      <c r="D43" s="335"/>
      <c r="E43" s="335"/>
      <c r="F43" s="347" t="s">
        <v>179</v>
      </c>
      <c r="G43" s="347"/>
      <c r="H43" s="10"/>
      <c r="I43" s="11"/>
      <c r="J43" s="337" t="s">
        <v>186</v>
      </c>
      <c r="K43" s="337"/>
      <c r="L43" s="2"/>
    </row>
    <row r="44" spans="1:12" ht="10.5" customHeight="1">
      <c r="A44" s="24"/>
      <c r="B44" s="2"/>
      <c r="C44" s="14">
        <v>-15</v>
      </c>
      <c r="D44" s="393" t="s">
        <v>187</v>
      </c>
      <c r="E44" s="394"/>
      <c r="F44" s="352"/>
      <c r="G44" s="353"/>
      <c r="H44" s="348" t="s">
        <v>174</v>
      </c>
      <c r="I44" s="349"/>
      <c r="J44" s="26"/>
      <c r="K44" s="27"/>
      <c r="L44" s="2"/>
    </row>
    <row r="45" spans="1:13" ht="10.5" customHeight="1">
      <c r="A45" s="24"/>
      <c r="B45" s="2"/>
      <c r="C45" s="14"/>
      <c r="D45" s="28"/>
      <c r="E45" s="25"/>
      <c r="F45" s="4"/>
      <c r="G45" s="14">
        <v>-32</v>
      </c>
      <c r="H45" s="2"/>
      <c r="I45" s="29"/>
      <c r="J45" s="26"/>
      <c r="K45" s="11">
        <v>37</v>
      </c>
      <c r="L45" s="343" t="s">
        <v>174</v>
      </c>
      <c r="M45" s="357"/>
    </row>
    <row r="46" spans="1:13" ht="10.5" customHeight="1">
      <c r="A46" s="24"/>
      <c r="B46" s="2"/>
      <c r="C46" s="14">
        <v>-14</v>
      </c>
      <c r="D46" s="350" t="s">
        <v>172</v>
      </c>
      <c r="E46" s="350"/>
      <c r="F46" s="4"/>
      <c r="G46" s="14">
        <v>-33</v>
      </c>
      <c r="H46" s="350" t="s">
        <v>182</v>
      </c>
      <c r="I46" s="350"/>
      <c r="J46" s="26"/>
      <c r="K46" s="27"/>
      <c r="L46" s="358" t="s">
        <v>188</v>
      </c>
      <c r="M46" s="359"/>
    </row>
    <row r="47" spans="1:13" ht="10.5" customHeight="1">
      <c r="A47" s="24" t="s">
        <v>63</v>
      </c>
      <c r="B47" s="348"/>
      <c r="C47" s="348"/>
      <c r="D47" s="360" t="s">
        <v>64</v>
      </c>
      <c r="E47" s="360"/>
      <c r="F47" s="361" t="s">
        <v>172</v>
      </c>
      <c r="G47" s="361"/>
      <c r="H47" s="30"/>
      <c r="I47" s="31"/>
      <c r="J47" s="26"/>
      <c r="K47" s="27"/>
      <c r="L47" s="2"/>
      <c r="M47" s="32" t="s">
        <v>65</v>
      </c>
    </row>
    <row r="48" spans="1:12" ht="10.5" customHeight="1">
      <c r="A48" s="24"/>
      <c r="B48" s="346">
        <v>11</v>
      </c>
      <c r="C48" s="346"/>
      <c r="D48" s="356"/>
      <c r="E48" s="356"/>
      <c r="F48" s="337"/>
      <c r="G48" s="337"/>
      <c r="H48" s="10"/>
      <c r="I48" s="11">
        <v>35</v>
      </c>
      <c r="J48" s="356" t="s">
        <v>170</v>
      </c>
      <c r="K48" s="356"/>
      <c r="L48" s="2"/>
    </row>
    <row r="49" spans="1:12" ht="10.5" customHeight="1">
      <c r="A49" s="24" t="s">
        <v>67</v>
      </c>
      <c r="B49" s="348"/>
      <c r="C49" s="349"/>
      <c r="D49" s="336"/>
      <c r="E49" s="336"/>
      <c r="F49" s="7"/>
      <c r="G49" s="12"/>
      <c r="H49" s="10"/>
      <c r="I49" s="11"/>
      <c r="J49" s="336" t="s">
        <v>189</v>
      </c>
      <c r="K49" s="336"/>
      <c r="L49" s="2"/>
    </row>
    <row r="50" spans="1:12" ht="10.5" customHeight="1">
      <c r="A50" s="24"/>
      <c r="B50" s="30"/>
      <c r="C50" s="33"/>
      <c r="D50" s="28"/>
      <c r="E50" s="25"/>
      <c r="F50" s="7"/>
      <c r="G50" s="11">
        <v>30</v>
      </c>
      <c r="H50" s="356" t="s">
        <v>170</v>
      </c>
      <c r="I50" s="356"/>
      <c r="J50" s="2"/>
      <c r="K50" s="2"/>
      <c r="L50" s="2"/>
    </row>
    <row r="51" spans="1:12" ht="10.5" customHeight="1">
      <c r="A51" s="24" t="s">
        <v>69</v>
      </c>
      <c r="B51" s="348"/>
      <c r="C51" s="348"/>
      <c r="D51" s="28"/>
      <c r="E51" s="25"/>
      <c r="F51" s="7"/>
      <c r="G51" s="11"/>
      <c r="H51" s="336" t="s">
        <v>190</v>
      </c>
      <c r="I51" s="336"/>
      <c r="J51" s="2"/>
      <c r="K51" s="2"/>
      <c r="L51" s="2"/>
    </row>
    <row r="52" spans="1:12" ht="10.5" customHeight="1">
      <c r="A52" s="24"/>
      <c r="B52" s="346">
        <v>12</v>
      </c>
      <c r="C52" s="346"/>
      <c r="D52" s="361"/>
      <c r="E52" s="361"/>
      <c r="F52" s="7"/>
      <c r="G52" s="12"/>
      <c r="H52" s="2"/>
      <c r="I52" s="2"/>
      <c r="J52" s="2"/>
      <c r="K52" s="2"/>
      <c r="L52" s="2"/>
    </row>
    <row r="53" spans="1:12" ht="10.5" customHeight="1">
      <c r="A53" s="24" t="s">
        <v>71</v>
      </c>
      <c r="B53" s="348"/>
      <c r="C53" s="349"/>
      <c r="D53" s="363"/>
      <c r="E53" s="363"/>
      <c r="F53" s="361" t="s">
        <v>170</v>
      </c>
      <c r="G53" s="364"/>
      <c r="H53" s="2"/>
      <c r="I53" s="2"/>
      <c r="J53" s="2"/>
      <c r="K53" s="2"/>
      <c r="L53" s="2"/>
    </row>
    <row r="54" spans="1:12" ht="10.5" customHeight="1">
      <c r="A54" s="2"/>
      <c r="B54" s="33"/>
      <c r="C54" s="33">
        <v>-13</v>
      </c>
      <c r="D54" s="350" t="s">
        <v>191</v>
      </c>
      <c r="E54" s="351"/>
      <c r="F54" s="336"/>
      <c r="G54" s="336"/>
      <c r="H54" s="2"/>
      <c r="I54" s="18"/>
      <c r="J54" s="2"/>
      <c r="K54" s="2"/>
      <c r="L54" s="2"/>
    </row>
    <row r="55" spans="1:12" ht="10.5" customHeight="1">
      <c r="A55" s="2"/>
      <c r="B55" s="29"/>
      <c r="C55" s="29"/>
      <c r="D55" s="13"/>
      <c r="E55" s="28"/>
      <c r="F55" s="4"/>
      <c r="G55" s="4"/>
      <c r="H55" s="2"/>
      <c r="I55" s="2"/>
      <c r="J55" s="2"/>
      <c r="K55" s="2"/>
      <c r="L55" s="2"/>
    </row>
    <row r="56" spans="1:12" ht="10.5" customHeight="1">
      <c r="A56" s="34">
        <v>-21</v>
      </c>
      <c r="B56" s="348" t="s">
        <v>180</v>
      </c>
      <c r="C56" s="348"/>
      <c r="D56" s="13"/>
      <c r="E56" s="28"/>
      <c r="F56" s="4"/>
      <c r="G56" s="4"/>
      <c r="H56" s="14">
        <v>-34</v>
      </c>
      <c r="I56" s="348" t="s">
        <v>179</v>
      </c>
      <c r="J56" s="348"/>
      <c r="K56" s="2"/>
      <c r="L56" s="2"/>
    </row>
    <row r="57" spans="1:12" ht="10.5" customHeight="1">
      <c r="A57" s="34"/>
      <c r="B57" s="346">
        <v>25</v>
      </c>
      <c r="C57" s="346"/>
      <c r="D57" s="355" t="s">
        <v>180</v>
      </c>
      <c r="E57" s="367"/>
      <c r="F57" s="4"/>
      <c r="G57" s="4"/>
      <c r="H57" s="14"/>
      <c r="I57" s="362" t="s">
        <v>75</v>
      </c>
      <c r="J57" s="362"/>
      <c r="K57" s="336" t="s">
        <v>179</v>
      </c>
      <c r="L57" s="336"/>
    </row>
    <row r="58" spans="1:13" ht="10.5" customHeight="1">
      <c r="A58" s="34">
        <v>-22</v>
      </c>
      <c r="B58" s="348"/>
      <c r="C58" s="349"/>
      <c r="D58" s="337"/>
      <c r="E58" s="337"/>
      <c r="F58" s="4"/>
      <c r="G58" s="4"/>
      <c r="H58" s="14">
        <v>-35</v>
      </c>
      <c r="I58" s="350" t="s">
        <v>182</v>
      </c>
      <c r="J58" s="350"/>
      <c r="K58" s="341" t="s">
        <v>192</v>
      </c>
      <c r="L58" s="341"/>
      <c r="M58" s="32" t="s">
        <v>78</v>
      </c>
    </row>
    <row r="59" spans="1:12" ht="10.5" customHeight="1">
      <c r="A59" s="34"/>
      <c r="B59" s="33"/>
      <c r="C59" s="33"/>
      <c r="D59" s="10"/>
      <c r="E59" s="12">
        <v>28</v>
      </c>
      <c r="F59" s="355" t="s">
        <v>180</v>
      </c>
      <c r="G59" s="367"/>
      <c r="H59" s="14"/>
      <c r="I59" s="14"/>
      <c r="J59" s="14"/>
      <c r="K59" s="35"/>
      <c r="L59" s="36"/>
    </row>
    <row r="60" spans="1:12" ht="10.5" customHeight="1">
      <c r="A60" s="34">
        <v>-23</v>
      </c>
      <c r="B60" s="348"/>
      <c r="C60" s="348"/>
      <c r="D60" s="26"/>
      <c r="E60" s="27"/>
      <c r="F60" s="341"/>
      <c r="G60" s="341"/>
      <c r="H60" s="14" t="s">
        <v>80</v>
      </c>
      <c r="I60" s="348" t="s">
        <v>168</v>
      </c>
      <c r="J60" s="348"/>
      <c r="K60" s="35"/>
      <c r="L60" s="36"/>
    </row>
    <row r="61" spans="1:12" ht="10.5" customHeight="1">
      <c r="A61" s="34"/>
      <c r="B61" s="346">
        <v>26</v>
      </c>
      <c r="C61" s="346"/>
      <c r="D61" s="347"/>
      <c r="E61" s="347"/>
      <c r="F61" s="2"/>
      <c r="G61" s="4"/>
      <c r="H61" s="14"/>
      <c r="I61" s="362" t="s">
        <v>81</v>
      </c>
      <c r="J61" s="362"/>
      <c r="K61" s="355" t="s">
        <v>168</v>
      </c>
      <c r="L61" s="355"/>
    </row>
    <row r="62" spans="1:13" ht="10.5" customHeight="1">
      <c r="A62" s="34">
        <v>-24</v>
      </c>
      <c r="B62" s="348"/>
      <c r="C62" s="349"/>
      <c r="D62" s="341"/>
      <c r="E62" s="341"/>
      <c r="F62" s="2"/>
      <c r="G62" s="4"/>
      <c r="H62" s="14">
        <v>-30</v>
      </c>
      <c r="I62" s="350" t="s">
        <v>172</v>
      </c>
      <c r="J62" s="351"/>
      <c r="K62" s="341" t="s">
        <v>193</v>
      </c>
      <c r="L62" s="341"/>
      <c r="M62" s="32" t="s">
        <v>84</v>
      </c>
    </row>
    <row r="63" spans="1:13" ht="10.5" customHeight="1">
      <c r="A63" s="37"/>
      <c r="B63" s="33"/>
      <c r="C63" s="33"/>
      <c r="D63" s="2"/>
      <c r="E63" s="18"/>
      <c r="F63" s="2"/>
      <c r="G63" s="4"/>
      <c r="H63" s="14"/>
      <c r="I63" s="14"/>
      <c r="J63" s="14"/>
      <c r="K63" s="35"/>
      <c r="L63" s="36"/>
      <c r="M63" s="32"/>
    </row>
    <row r="64" spans="1:13" ht="10.5" customHeight="1">
      <c r="A64" s="34">
        <v>-9</v>
      </c>
      <c r="B64" s="348"/>
      <c r="C64" s="348"/>
      <c r="D64" s="2"/>
      <c r="E64" s="18"/>
      <c r="F64" s="2"/>
      <c r="G64" s="4"/>
      <c r="H64" s="14">
        <v>-25</v>
      </c>
      <c r="I64" s="348"/>
      <c r="J64" s="348"/>
      <c r="K64" s="35"/>
      <c r="L64" s="36"/>
      <c r="M64" s="32"/>
    </row>
    <row r="65" spans="1:13" ht="10.5" customHeight="1">
      <c r="A65" s="34"/>
      <c r="B65" s="346">
        <v>17</v>
      </c>
      <c r="C65" s="346"/>
      <c r="D65" s="355"/>
      <c r="E65" s="355"/>
      <c r="F65" s="2"/>
      <c r="G65" s="4"/>
      <c r="H65" s="14"/>
      <c r="I65" s="346">
        <v>27</v>
      </c>
      <c r="J65" s="346"/>
      <c r="K65" s="355"/>
      <c r="L65" s="367"/>
      <c r="M65" s="7"/>
    </row>
    <row r="66" spans="1:13" ht="10.5" customHeight="1">
      <c r="A66" s="34">
        <v>-10</v>
      </c>
      <c r="B66" s="348"/>
      <c r="C66" s="349"/>
      <c r="D66" s="335"/>
      <c r="E66" s="335"/>
      <c r="F66" s="2"/>
      <c r="G66" s="4"/>
      <c r="H66" s="14">
        <v>-26</v>
      </c>
      <c r="I66" s="348"/>
      <c r="J66" s="349"/>
      <c r="K66" s="341"/>
      <c r="L66" s="341"/>
      <c r="M66" s="32" t="s">
        <v>86</v>
      </c>
    </row>
    <row r="67" spans="1:13" ht="10.5" customHeight="1">
      <c r="A67" s="34"/>
      <c r="B67" s="33"/>
      <c r="C67" s="33"/>
      <c r="D67" s="10"/>
      <c r="E67" s="12">
        <v>20</v>
      </c>
      <c r="F67" s="355"/>
      <c r="G67" s="355"/>
      <c r="H67" s="14"/>
      <c r="I67" s="14"/>
      <c r="J67" s="14"/>
      <c r="K67" s="35"/>
      <c r="L67" s="36"/>
      <c r="M67" s="32"/>
    </row>
    <row r="68" spans="1:13" ht="10.5" customHeight="1">
      <c r="A68" s="34">
        <v>-11</v>
      </c>
      <c r="B68" s="367"/>
      <c r="C68" s="367"/>
      <c r="D68" s="10"/>
      <c r="E68" s="27"/>
      <c r="F68" s="341"/>
      <c r="G68" s="341"/>
      <c r="H68" s="38" t="s">
        <v>88</v>
      </c>
      <c r="I68" s="348"/>
      <c r="J68" s="348"/>
      <c r="K68" s="35"/>
      <c r="L68" s="36"/>
      <c r="M68" s="32"/>
    </row>
    <row r="69" spans="1:13" ht="10.5" customHeight="1">
      <c r="A69" s="34"/>
      <c r="B69" s="346">
        <v>18</v>
      </c>
      <c r="C69" s="346"/>
      <c r="D69" s="347"/>
      <c r="E69" s="347"/>
      <c r="F69" s="2"/>
      <c r="G69" s="2"/>
      <c r="H69" s="14"/>
      <c r="I69" s="346">
        <v>19</v>
      </c>
      <c r="J69" s="346"/>
      <c r="K69" s="355"/>
      <c r="L69" s="355"/>
      <c r="M69" s="32"/>
    </row>
    <row r="70" spans="1:13" ht="10.5" customHeight="1">
      <c r="A70" s="34">
        <v>-12</v>
      </c>
      <c r="B70" s="348"/>
      <c r="C70" s="349"/>
      <c r="D70" s="336"/>
      <c r="E70" s="336"/>
      <c r="F70" s="2"/>
      <c r="G70" s="2"/>
      <c r="H70" s="14">
        <v>-18</v>
      </c>
      <c r="I70" s="348"/>
      <c r="J70" s="349"/>
      <c r="K70" s="341"/>
      <c r="L70" s="341"/>
      <c r="M70" s="32" t="s">
        <v>89</v>
      </c>
    </row>
    <row r="71" spans="1:13" ht="10.5" customHeight="1">
      <c r="A71" s="2"/>
      <c r="B71" s="18"/>
      <c r="C71" s="18"/>
      <c r="D71" s="2"/>
      <c r="E71" s="2"/>
      <c r="F71" s="2"/>
      <c r="G71" s="2"/>
      <c r="H71" s="2"/>
      <c r="I71" s="2"/>
      <c r="J71" s="2"/>
      <c r="K71" s="2"/>
      <c r="L71" s="2"/>
      <c r="M71" s="32"/>
    </row>
    <row r="72" spans="1:2" ht="7.5" customHeight="1">
      <c r="A72" s="2"/>
      <c r="B72" s="2"/>
    </row>
    <row r="73" spans="3:13" ht="13.5" customHeight="1">
      <c r="C73" s="369" t="s">
        <v>90</v>
      </c>
      <c r="D73" s="369"/>
      <c r="E73" s="369"/>
      <c r="F73" s="369"/>
      <c r="G73" s="39"/>
      <c r="H73" s="369" t="s">
        <v>91</v>
      </c>
      <c r="I73" s="369"/>
      <c r="J73" s="369"/>
      <c r="K73" s="369"/>
      <c r="L73" s="369"/>
      <c r="M73" s="369"/>
    </row>
    <row r="74" spans="3:12" ht="15">
      <c r="C74" s="368"/>
      <c r="D74" s="368"/>
      <c r="E74" s="368"/>
      <c r="F74" s="368"/>
      <c r="G74" s="40"/>
      <c r="H74" s="368"/>
      <c r="I74" s="368"/>
      <c r="J74" s="368"/>
      <c r="K74" s="368"/>
      <c r="L74" s="368"/>
    </row>
    <row r="75" ht="15">
      <c r="M75" s="41"/>
    </row>
  </sheetData>
  <sheetProtection/>
  <mergeCells count="153">
    <mergeCell ref="C74:F74"/>
    <mergeCell ref="H74:L74"/>
    <mergeCell ref="K69:L69"/>
    <mergeCell ref="B70:C70"/>
    <mergeCell ref="D70:E70"/>
    <mergeCell ref="I70:J70"/>
    <mergeCell ref="K70:L70"/>
    <mergeCell ref="C73:F73"/>
    <mergeCell ref="H73:M73"/>
    <mergeCell ref="F67:G67"/>
    <mergeCell ref="B68:C68"/>
    <mergeCell ref="F68:G68"/>
    <mergeCell ref="I68:J68"/>
    <mergeCell ref="B69:C69"/>
    <mergeCell ref="D69:E69"/>
    <mergeCell ref="I69:J69"/>
    <mergeCell ref="B65:C65"/>
    <mergeCell ref="D65:E65"/>
    <mergeCell ref="I65:J65"/>
    <mergeCell ref="K65:L65"/>
    <mergeCell ref="B66:C66"/>
    <mergeCell ref="D66:E66"/>
    <mergeCell ref="I66:J66"/>
    <mergeCell ref="K66:L66"/>
    <mergeCell ref="K61:L61"/>
    <mergeCell ref="B62:C62"/>
    <mergeCell ref="D62:E62"/>
    <mergeCell ref="I62:J62"/>
    <mergeCell ref="K62:L62"/>
    <mergeCell ref="B64:C64"/>
    <mergeCell ref="I64:J64"/>
    <mergeCell ref="B60:C60"/>
    <mergeCell ref="F60:G60"/>
    <mergeCell ref="I60:J60"/>
    <mergeCell ref="B61:C61"/>
    <mergeCell ref="D61:E61"/>
    <mergeCell ref="I61:J61"/>
    <mergeCell ref="K57:L57"/>
    <mergeCell ref="B58:C58"/>
    <mergeCell ref="D58:E58"/>
    <mergeCell ref="I58:J58"/>
    <mergeCell ref="K58:L58"/>
    <mergeCell ref="F59:G59"/>
    <mergeCell ref="D54:E54"/>
    <mergeCell ref="F54:G54"/>
    <mergeCell ref="B56:C56"/>
    <mergeCell ref="I56:J56"/>
    <mergeCell ref="B57:C57"/>
    <mergeCell ref="D57:E57"/>
    <mergeCell ref="I57:J57"/>
    <mergeCell ref="H50:I50"/>
    <mergeCell ref="B51:C51"/>
    <mergeCell ref="H51:I51"/>
    <mergeCell ref="B52:C52"/>
    <mergeCell ref="D52:E52"/>
    <mergeCell ref="B53:C53"/>
    <mergeCell ref="D53:E53"/>
    <mergeCell ref="F53:G53"/>
    <mergeCell ref="B48:C48"/>
    <mergeCell ref="D48:E48"/>
    <mergeCell ref="F48:G48"/>
    <mergeCell ref="J48:K48"/>
    <mergeCell ref="B49:C49"/>
    <mergeCell ref="D49:E49"/>
    <mergeCell ref="J49:K49"/>
    <mergeCell ref="L45:M45"/>
    <mergeCell ref="D46:E46"/>
    <mergeCell ref="H46:I46"/>
    <mergeCell ref="L46:M46"/>
    <mergeCell ref="B47:C47"/>
    <mergeCell ref="D47:E47"/>
    <mergeCell ref="F47:G47"/>
    <mergeCell ref="B43:C43"/>
    <mergeCell ref="D43:E43"/>
    <mergeCell ref="F43:G43"/>
    <mergeCell ref="J43:K43"/>
    <mergeCell ref="D44:E44"/>
    <mergeCell ref="F44:G44"/>
    <mergeCell ref="H44:I44"/>
    <mergeCell ref="H40:I40"/>
    <mergeCell ref="B41:C41"/>
    <mergeCell ref="H41:I41"/>
    <mergeCell ref="B42:C42"/>
    <mergeCell ref="D42:E42"/>
    <mergeCell ref="J42:K42"/>
    <mergeCell ref="F37:G37"/>
    <mergeCell ref="B38:C38"/>
    <mergeCell ref="D38:E38"/>
    <mergeCell ref="F38:G38"/>
    <mergeCell ref="B39:C39"/>
    <mergeCell ref="D39:E39"/>
    <mergeCell ref="B33:C33"/>
    <mergeCell ref="D33:E33"/>
    <mergeCell ref="B34:C34"/>
    <mergeCell ref="D34:E34"/>
    <mergeCell ref="D36:E36"/>
    <mergeCell ref="B37:C37"/>
    <mergeCell ref="D37:E37"/>
    <mergeCell ref="B29:C29"/>
    <mergeCell ref="D29:E29"/>
    <mergeCell ref="B30:C30"/>
    <mergeCell ref="D30:E30"/>
    <mergeCell ref="F31:G31"/>
    <mergeCell ref="B32:C32"/>
    <mergeCell ref="F32:G32"/>
    <mergeCell ref="B25:C25"/>
    <mergeCell ref="D25:E25"/>
    <mergeCell ref="B26:C26"/>
    <mergeCell ref="D26:E26"/>
    <mergeCell ref="H27:I27"/>
    <mergeCell ref="B28:C28"/>
    <mergeCell ref="H28:I28"/>
    <mergeCell ref="B21:C21"/>
    <mergeCell ref="D21:E21"/>
    <mergeCell ref="B22:C22"/>
    <mergeCell ref="D22:E22"/>
    <mergeCell ref="F23:G23"/>
    <mergeCell ref="B24:C24"/>
    <mergeCell ref="F24:G24"/>
    <mergeCell ref="B18:C18"/>
    <mergeCell ref="D18:E18"/>
    <mergeCell ref="L18:L19"/>
    <mergeCell ref="J19:K19"/>
    <mergeCell ref="B20:C20"/>
    <mergeCell ref="J20:K20"/>
    <mergeCell ref="B14:C14"/>
    <mergeCell ref="D14:E14"/>
    <mergeCell ref="F15:G15"/>
    <mergeCell ref="B16:C16"/>
    <mergeCell ref="F16:G16"/>
    <mergeCell ref="B17:C17"/>
    <mergeCell ref="D17:E17"/>
    <mergeCell ref="H11:I11"/>
    <mergeCell ref="B12:C12"/>
    <mergeCell ref="H12:I12"/>
    <mergeCell ref="B13:C13"/>
    <mergeCell ref="D13:E13"/>
    <mergeCell ref="F7:G7"/>
    <mergeCell ref="K7:M8"/>
    <mergeCell ref="B8:C8"/>
    <mergeCell ref="F8:G8"/>
    <mergeCell ref="B9:C9"/>
    <mergeCell ref="D9:E9"/>
    <mergeCell ref="C1:M2"/>
    <mergeCell ref="B4:C4"/>
    <mergeCell ref="F4:J4"/>
    <mergeCell ref="B5:C5"/>
    <mergeCell ref="D5:E5"/>
    <mergeCell ref="K5:M6"/>
    <mergeCell ref="B6:C6"/>
    <mergeCell ref="D6:E6"/>
    <mergeCell ref="B10:C10"/>
    <mergeCell ref="D10:E10"/>
  </mergeCells>
  <printOptions/>
  <pageMargins left="0.15763888888888888" right="0.15763888888888888" top="0.19652777777777777" bottom="0.19652777777777777" header="0.5118055555555556" footer="0.5118055555555556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SheetLayoutView="100" zoomScalePageLayoutView="0" workbookViewId="0" topLeftCell="A3">
      <selection activeCell="Z27" sqref="Z27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19.7109375" style="13" customWidth="1"/>
    <col min="4" max="12" width="4.7109375" style="13" customWidth="1"/>
    <col min="13" max="13" width="3.28125" style="13" customWidth="1"/>
    <col min="14" max="14" width="4.28125" style="13" customWidth="1"/>
    <col min="15" max="15" width="19.7109375" style="13" customWidth="1"/>
    <col min="16" max="24" width="4.7109375" style="13" customWidth="1"/>
    <col min="25" max="30" width="7.57421875" style="13" customWidth="1"/>
    <col min="31" max="16384" width="9.140625" style="13" customWidth="1"/>
  </cols>
  <sheetData>
    <row r="1" spans="1:25" ht="25.5" customHeight="1">
      <c r="A1" s="400" t="s">
        <v>196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68"/>
    </row>
    <row r="2" spans="4:25" ht="18.75">
      <c r="D2" s="401" t="s">
        <v>197</v>
      </c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X2" s="69"/>
      <c r="Y2" s="69"/>
    </row>
    <row r="3" spans="1:25" ht="20.25">
      <c r="A3" s="70"/>
      <c r="C3" s="401" t="s">
        <v>198</v>
      </c>
      <c r="D3" s="401"/>
      <c r="E3" s="401"/>
      <c r="F3" s="401"/>
      <c r="G3" s="401"/>
      <c r="H3" s="401"/>
      <c r="I3" s="401"/>
      <c r="J3" s="401"/>
      <c r="K3" s="401"/>
      <c r="L3" s="3"/>
      <c r="M3" s="401" t="s">
        <v>199</v>
      </c>
      <c r="N3" s="401"/>
      <c r="O3" s="401"/>
      <c r="P3" s="401"/>
      <c r="Q3" s="401"/>
      <c r="R3" s="401"/>
      <c r="S3" s="401"/>
      <c r="T3" s="401"/>
      <c r="U3" s="71"/>
      <c r="V3" s="71"/>
      <c r="Y3" s="72"/>
    </row>
    <row r="4" spans="15:23" ht="3.75" customHeight="1">
      <c r="O4" s="402"/>
      <c r="P4" s="402"/>
      <c r="Q4" s="402"/>
      <c r="R4" s="402"/>
      <c r="S4" s="402"/>
      <c r="T4" s="402"/>
      <c r="U4" s="402"/>
      <c r="V4" s="402"/>
      <c r="W4" s="402"/>
    </row>
    <row r="5" spans="4:19" ht="16.5" thickBot="1">
      <c r="D5" s="403" t="s">
        <v>200</v>
      </c>
      <c r="E5" s="403"/>
      <c r="F5" s="403"/>
      <c r="G5" s="403"/>
      <c r="P5" s="403" t="s">
        <v>201</v>
      </c>
      <c r="Q5" s="403"/>
      <c r="R5" s="403"/>
      <c r="S5" s="403"/>
    </row>
    <row r="6" spans="2:24" ht="15.75">
      <c r="B6" s="73" t="s">
        <v>202</v>
      </c>
      <c r="C6" s="74"/>
      <c r="D6" s="75" t="s">
        <v>203</v>
      </c>
      <c r="E6" s="395" t="s">
        <v>204</v>
      </c>
      <c r="F6" s="395"/>
      <c r="G6" s="395"/>
      <c r="H6" s="395"/>
      <c r="I6" s="395"/>
      <c r="J6" s="395"/>
      <c r="K6" s="76"/>
      <c r="L6" s="77"/>
      <c r="N6" s="73" t="s">
        <v>202</v>
      </c>
      <c r="O6" s="74"/>
      <c r="P6" s="75" t="s">
        <v>203</v>
      </c>
      <c r="Q6" s="395" t="s">
        <v>204</v>
      </c>
      <c r="R6" s="395"/>
      <c r="S6" s="395"/>
      <c r="T6" s="395"/>
      <c r="U6" s="395"/>
      <c r="V6" s="395"/>
      <c r="W6" s="76"/>
      <c r="X6" s="77"/>
    </row>
    <row r="7" spans="2:24" ht="15" customHeight="1">
      <c r="B7" s="78" t="s">
        <v>205</v>
      </c>
      <c r="C7" s="79" t="s">
        <v>206</v>
      </c>
      <c r="D7" s="80" t="s">
        <v>207</v>
      </c>
      <c r="E7" s="79" t="s">
        <v>5</v>
      </c>
      <c r="F7" s="79" t="s">
        <v>49</v>
      </c>
      <c r="G7" s="79" t="s">
        <v>29</v>
      </c>
      <c r="H7" s="79" t="s">
        <v>26</v>
      </c>
      <c r="I7" s="79" t="s">
        <v>16</v>
      </c>
      <c r="J7" s="79" t="s">
        <v>36</v>
      </c>
      <c r="K7" s="79" t="s">
        <v>208</v>
      </c>
      <c r="L7" s="81" t="s">
        <v>209</v>
      </c>
      <c r="N7" s="78" t="s">
        <v>205</v>
      </c>
      <c r="O7" s="79" t="s">
        <v>206</v>
      </c>
      <c r="P7" s="80" t="s">
        <v>207</v>
      </c>
      <c r="Q7" s="79" t="s">
        <v>5</v>
      </c>
      <c r="R7" s="79" t="s">
        <v>49</v>
      </c>
      <c r="S7" s="79" t="s">
        <v>29</v>
      </c>
      <c r="T7" s="79" t="s">
        <v>26</v>
      </c>
      <c r="U7" s="79" t="s">
        <v>16</v>
      </c>
      <c r="V7" s="79" t="s">
        <v>36</v>
      </c>
      <c r="W7" s="79" t="s">
        <v>208</v>
      </c>
      <c r="X7" s="81" t="s">
        <v>209</v>
      </c>
    </row>
    <row r="8" spans="2:24" ht="15" customHeight="1">
      <c r="B8" s="82"/>
      <c r="C8" s="396" t="s">
        <v>141</v>
      </c>
      <c r="D8" s="397" t="s">
        <v>209</v>
      </c>
      <c r="E8" s="83"/>
      <c r="F8" s="84" t="s">
        <v>49</v>
      </c>
      <c r="G8" s="84" t="s">
        <v>49</v>
      </c>
      <c r="H8" s="84" t="s">
        <v>49</v>
      </c>
      <c r="I8" s="84" t="s">
        <v>49</v>
      </c>
      <c r="J8" s="84"/>
      <c r="K8" s="398" t="s">
        <v>14</v>
      </c>
      <c r="L8" s="399" t="s">
        <v>210</v>
      </c>
      <c r="N8" s="82"/>
      <c r="O8" s="396" t="s">
        <v>211</v>
      </c>
      <c r="P8" s="397" t="s">
        <v>209</v>
      </c>
      <c r="Q8" s="83"/>
      <c r="R8" s="84" t="s">
        <v>5</v>
      </c>
      <c r="S8" s="84" t="s">
        <v>49</v>
      </c>
      <c r="T8" s="84" t="s">
        <v>49</v>
      </c>
      <c r="U8" s="84"/>
      <c r="V8" s="84"/>
      <c r="W8" s="404" t="s">
        <v>16</v>
      </c>
      <c r="X8" s="399" t="s">
        <v>212</v>
      </c>
    </row>
    <row r="9" spans="2:24" ht="15" customHeight="1">
      <c r="B9" s="85" t="s">
        <v>213</v>
      </c>
      <c r="C9" s="396"/>
      <c r="D9" s="397"/>
      <c r="E9" s="86"/>
      <c r="F9" s="79" t="s">
        <v>214</v>
      </c>
      <c r="G9" s="79" t="s">
        <v>214</v>
      </c>
      <c r="H9" s="79" t="s">
        <v>214</v>
      </c>
      <c r="I9" s="79" t="s">
        <v>214</v>
      </c>
      <c r="J9" s="79"/>
      <c r="K9" s="398"/>
      <c r="L9" s="399"/>
      <c r="N9" s="85" t="s">
        <v>213</v>
      </c>
      <c r="O9" s="396"/>
      <c r="P9" s="397"/>
      <c r="Q9" s="86"/>
      <c r="R9" s="79" t="s">
        <v>215</v>
      </c>
      <c r="S9" s="79" t="s">
        <v>214</v>
      </c>
      <c r="T9" s="79" t="s">
        <v>214</v>
      </c>
      <c r="U9" s="79"/>
      <c r="V9" s="79"/>
      <c r="W9" s="404"/>
      <c r="X9" s="399"/>
    </row>
    <row r="10" spans="2:24" ht="15" customHeight="1">
      <c r="B10" s="82"/>
      <c r="C10" s="396" t="s">
        <v>216</v>
      </c>
      <c r="D10" s="397" t="s">
        <v>209</v>
      </c>
      <c r="E10" s="84" t="s">
        <v>5</v>
      </c>
      <c r="F10" s="83"/>
      <c r="G10" s="84" t="s">
        <v>49</v>
      </c>
      <c r="H10" s="84" t="s">
        <v>49</v>
      </c>
      <c r="I10" s="84" t="s">
        <v>49</v>
      </c>
      <c r="J10" s="84"/>
      <c r="K10" s="398" t="s">
        <v>40</v>
      </c>
      <c r="L10" s="405" t="s">
        <v>212</v>
      </c>
      <c r="N10" s="82"/>
      <c r="O10" s="396" t="s">
        <v>217</v>
      </c>
      <c r="P10" s="397" t="s">
        <v>209</v>
      </c>
      <c r="Q10" s="84" t="s">
        <v>49</v>
      </c>
      <c r="R10" s="83"/>
      <c r="S10" s="84" t="s">
        <v>49</v>
      </c>
      <c r="T10" s="84" t="s">
        <v>49</v>
      </c>
      <c r="U10" s="84"/>
      <c r="V10" s="84"/>
      <c r="W10" s="404" t="s">
        <v>36</v>
      </c>
      <c r="X10" s="405" t="s">
        <v>210</v>
      </c>
    </row>
    <row r="11" spans="2:24" ht="15" customHeight="1">
      <c r="B11" s="85" t="s">
        <v>218</v>
      </c>
      <c r="C11" s="396"/>
      <c r="D11" s="397"/>
      <c r="E11" s="79" t="s">
        <v>215</v>
      </c>
      <c r="F11" s="86"/>
      <c r="G11" s="79" t="s">
        <v>219</v>
      </c>
      <c r="H11" s="79" t="s">
        <v>214</v>
      </c>
      <c r="I11" s="79" t="s">
        <v>214</v>
      </c>
      <c r="J11" s="79"/>
      <c r="K11" s="398"/>
      <c r="L11" s="405"/>
      <c r="N11" s="85" t="s">
        <v>218</v>
      </c>
      <c r="O11" s="396"/>
      <c r="P11" s="397"/>
      <c r="Q11" s="79" t="s">
        <v>214</v>
      </c>
      <c r="R11" s="86"/>
      <c r="S11" s="79" t="s">
        <v>219</v>
      </c>
      <c r="T11" s="79" t="s">
        <v>214</v>
      </c>
      <c r="U11" s="79"/>
      <c r="V11" s="79"/>
      <c r="W11" s="404"/>
      <c r="X11" s="405"/>
    </row>
    <row r="12" spans="2:24" ht="15" customHeight="1">
      <c r="B12" s="82"/>
      <c r="C12" s="396" t="s">
        <v>220</v>
      </c>
      <c r="D12" s="397" t="s">
        <v>209</v>
      </c>
      <c r="E12" s="84" t="s">
        <v>5</v>
      </c>
      <c r="F12" s="84" t="s">
        <v>5</v>
      </c>
      <c r="G12" s="83"/>
      <c r="H12" s="84" t="s">
        <v>49</v>
      </c>
      <c r="I12" s="84" t="s">
        <v>49</v>
      </c>
      <c r="J12" s="84"/>
      <c r="K12" s="398" t="s">
        <v>36</v>
      </c>
      <c r="L12" s="399" t="s">
        <v>221</v>
      </c>
      <c r="N12" s="82"/>
      <c r="O12" s="396" t="s">
        <v>222</v>
      </c>
      <c r="P12" s="397" t="s">
        <v>223</v>
      </c>
      <c r="Q12" s="84" t="s">
        <v>5</v>
      </c>
      <c r="R12" s="84" t="s">
        <v>5</v>
      </c>
      <c r="S12" s="83"/>
      <c r="T12" s="84" t="s">
        <v>49</v>
      </c>
      <c r="U12" s="84"/>
      <c r="V12" s="84"/>
      <c r="W12" s="404" t="s">
        <v>26</v>
      </c>
      <c r="X12" s="399" t="s">
        <v>221</v>
      </c>
    </row>
    <row r="13" spans="2:24" ht="15" customHeight="1">
      <c r="B13" s="85" t="s">
        <v>224</v>
      </c>
      <c r="C13" s="396"/>
      <c r="D13" s="397"/>
      <c r="E13" s="79" t="s">
        <v>215</v>
      </c>
      <c r="F13" s="79" t="s">
        <v>225</v>
      </c>
      <c r="G13" s="86"/>
      <c r="H13" s="79" t="s">
        <v>214</v>
      </c>
      <c r="I13" s="79" t="s">
        <v>214</v>
      </c>
      <c r="J13" s="79"/>
      <c r="K13" s="398"/>
      <c r="L13" s="399"/>
      <c r="N13" s="85" t="s">
        <v>224</v>
      </c>
      <c r="O13" s="396"/>
      <c r="P13" s="397"/>
      <c r="Q13" s="79" t="s">
        <v>215</v>
      </c>
      <c r="R13" s="79" t="s">
        <v>225</v>
      </c>
      <c r="S13" s="86"/>
      <c r="T13" s="79" t="s">
        <v>219</v>
      </c>
      <c r="U13" s="79"/>
      <c r="V13" s="79"/>
      <c r="W13" s="404"/>
      <c r="X13" s="399"/>
    </row>
    <row r="14" spans="2:24" ht="15" customHeight="1">
      <c r="B14" s="87"/>
      <c r="C14" s="396" t="s">
        <v>226</v>
      </c>
      <c r="D14" s="397" t="s">
        <v>227</v>
      </c>
      <c r="E14" s="84" t="s">
        <v>5</v>
      </c>
      <c r="F14" s="84" t="s">
        <v>5</v>
      </c>
      <c r="G14" s="84" t="s">
        <v>5</v>
      </c>
      <c r="H14" s="88"/>
      <c r="I14" s="84" t="s">
        <v>49</v>
      </c>
      <c r="J14" s="84"/>
      <c r="K14" s="398" t="s">
        <v>16</v>
      </c>
      <c r="L14" s="405" t="s">
        <v>228</v>
      </c>
      <c r="N14" s="87"/>
      <c r="O14" s="396" t="s">
        <v>229</v>
      </c>
      <c r="P14" s="397" t="s">
        <v>227</v>
      </c>
      <c r="Q14" s="84" t="s">
        <v>5</v>
      </c>
      <c r="R14" s="84" t="s">
        <v>5</v>
      </c>
      <c r="S14" s="84" t="s">
        <v>5</v>
      </c>
      <c r="T14" s="89"/>
      <c r="U14" s="84"/>
      <c r="V14" s="84"/>
      <c r="W14" s="404" t="s">
        <v>29</v>
      </c>
      <c r="X14" s="405" t="s">
        <v>228</v>
      </c>
    </row>
    <row r="15" spans="2:24" ht="15" customHeight="1">
      <c r="B15" s="85" t="s">
        <v>230</v>
      </c>
      <c r="C15" s="396"/>
      <c r="D15" s="397"/>
      <c r="E15" s="79" t="s">
        <v>231</v>
      </c>
      <c r="F15" s="79" t="s">
        <v>231</v>
      </c>
      <c r="G15" s="79" t="s">
        <v>215</v>
      </c>
      <c r="H15" s="86"/>
      <c r="I15" s="79" t="s">
        <v>214</v>
      </c>
      <c r="J15" s="79"/>
      <c r="K15" s="398"/>
      <c r="L15" s="405"/>
      <c r="N15" s="87" t="s">
        <v>230</v>
      </c>
      <c r="O15" s="396"/>
      <c r="P15" s="397"/>
      <c r="Q15" s="79" t="s">
        <v>215</v>
      </c>
      <c r="R15" s="79" t="s">
        <v>215</v>
      </c>
      <c r="S15" s="79" t="s">
        <v>225</v>
      </c>
      <c r="T15" s="90"/>
      <c r="U15" s="79"/>
      <c r="V15" s="79"/>
      <c r="W15" s="404"/>
      <c r="X15" s="405"/>
    </row>
    <row r="16" spans="2:24" ht="15" customHeight="1">
      <c r="B16" s="87"/>
      <c r="C16" s="396" t="s">
        <v>232</v>
      </c>
      <c r="D16" s="397" t="s">
        <v>233</v>
      </c>
      <c r="E16" s="79" t="s">
        <v>5</v>
      </c>
      <c r="F16" s="79" t="s">
        <v>5</v>
      </c>
      <c r="G16" s="79" t="s">
        <v>5</v>
      </c>
      <c r="H16" s="79" t="s">
        <v>5</v>
      </c>
      <c r="I16" s="88"/>
      <c r="J16" s="84"/>
      <c r="K16" s="398" t="s">
        <v>26</v>
      </c>
      <c r="L16" s="405" t="s">
        <v>209</v>
      </c>
      <c r="N16" s="87"/>
      <c r="O16" s="396"/>
      <c r="P16" s="397"/>
      <c r="Q16" s="79"/>
      <c r="R16" s="79"/>
      <c r="S16" s="79"/>
      <c r="T16" s="79"/>
      <c r="U16" s="89"/>
      <c r="V16" s="79"/>
      <c r="W16" s="404"/>
      <c r="X16" s="405"/>
    </row>
    <row r="17" spans="2:24" ht="15" customHeight="1">
      <c r="B17" s="87" t="s">
        <v>234</v>
      </c>
      <c r="C17" s="396"/>
      <c r="D17" s="397"/>
      <c r="E17" s="91" t="s">
        <v>215</v>
      </c>
      <c r="F17" s="91" t="s">
        <v>215</v>
      </c>
      <c r="G17" s="91" t="s">
        <v>215</v>
      </c>
      <c r="H17" s="91" t="s">
        <v>231</v>
      </c>
      <c r="I17" s="88"/>
      <c r="J17" s="91"/>
      <c r="K17" s="398"/>
      <c r="L17" s="405"/>
      <c r="N17" s="87" t="s">
        <v>234</v>
      </c>
      <c r="O17" s="396"/>
      <c r="P17" s="397"/>
      <c r="Q17" s="91"/>
      <c r="R17" s="91"/>
      <c r="S17" s="91"/>
      <c r="T17" s="91"/>
      <c r="U17" s="89"/>
      <c r="V17" s="91"/>
      <c r="W17" s="404"/>
      <c r="X17" s="405"/>
    </row>
    <row r="18" spans="2:24" ht="15" customHeight="1" thickBot="1">
      <c r="B18" s="82"/>
      <c r="C18" s="406"/>
      <c r="D18" s="407"/>
      <c r="E18" s="84"/>
      <c r="F18" s="84"/>
      <c r="G18" s="84"/>
      <c r="H18" s="84"/>
      <c r="I18" s="84"/>
      <c r="J18" s="83"/>
      <c r="K18" s="408"/>
      <c r="L18" s="409"/>
      <c r="N18" s="82"/>
      <c r="O18" s="406"/>
      <c r="P18" s="407"/>
      <c r="Q18" s="84"/>
      <c r="R18" s="84"/>
      <c r="S18" s="84"/>
      <c r="T18" s="84"/>
      <c r="U18" s="84"/>
      <c r="V18" s="83"/>
      <c r="W18" s="410"/>
      <c r="X18" s="409"/>
    </row>
    <row r="19" spans="2:24" ht="15" customHeight="1" thickBot="1">
      <c r="B19" s="92" t="s">
        <v>235</v>
      </c>
      <c r="C19" s="406"/>
      <c r="D19" s="407"/>
      <c r="E19" s="93"/>
      <c r="F19" s="93"/>
      <c r="G19" s="93"/>
      <c r="H19" s="93"/>
      <c r="I19" s="93"/>
      <c r="J19" s="94"/>
      <c r="K19" s="408"/>
      <c r="L19" s="409"/>
      <c r="N19" s="92" t="s">
        <v>235</v>
      </c>
      <c r="O19" s="406"/>
      <c r="P19" s="407"/>
      <c r="Q19" s="93"/>
      <c r="R19" s="93"/>
      <c r="S19" s="93"/>
      <c r="T19" s="93"/>
      <c r="U19" s="93"/>
      <c r="V19" s="94"/>
      <c r="W19" s="410"/>
      <c r="X19" s="409"/>
    </row>
    <row r="20" ht="8.25" customHeight="1"/>
    <row r="21" spans="4:19" ht="16.5" thickBot="1">
      <c r="D21" s="403" t="s">
        <v>236</v>
      </c>
      <c r="E21" s="403"/>
      <c r="F21" s="403"/>
      <c r="G21" s="403"/>
      <c r="P21" s="403" t="s">
        <v>237</v>
      </c>
      <c r="Q21" s="403"/>
      <c r="R21" s="403"/>
      <c r="S21" s="403"/>
    </row>
    <row r="22" spans="2:24" ht="15.75">
      <c r="B22" s="73" t="s">
        <v>202</v>
      </c>
      <c r="C22" s="74"/>
      <c r="D22" s="75" t="s">
        <v>203</v>
      </c>
      <c r="E22" s="411" t="s">
        <v>204</v>
      </c>
      <c r="F22" s="411"/>
      <c r="G22" s="411"/>
      <c r="H22" s="411"/>
      <c r="I22" s="411"/>
      <c r="J22" s="411"/>
      <c r="K22" s="76"/>
      <c r="L22" s="77"/>
      <c r="N22" s="73" t="s">
        <v>202</v>
      </c>
      <c r="O22" s="74"/>
      <c r="P22" s="75" t="s">
        <v>203</v>
      </c>
      <c r="Q22" s="411" t="s">
        <v>204</v>
      </c>
      <c r="R22" s="411"/>
      <c r="S22" s="411"/>
      <c r="T22" s="411"/>
      <c r="U22" s="411"/>
      <c r="V22" s="411"/>
      <c r="W22" s="76"/>
      <c r="X22" s="77"/>
    </row>
    <row r="23" spans="2:24" ht="15.75">
      <c r="B23" s="78" t="s">
        <v>205</v>
      </c>
      <c r="C23" s="79" t="s">
        <v>206</v>
      </c>
      <c r="D23" s="80" t="s">
        <v>207</v>
      </c>
      <c r="E23" s="84" t="s">
        <v>5</v>
      </c>
      <c r="F23" s="84" t="s">
        <v>49</v>
      </c>
      <c r="G23" s="84" t="s">
        <v>29</v>
      </c>
      <c r="H23" s="84" t="s">
        <v>26</v>
      </c>
      <c r="I23" s="79" t="s">
        <v>16</v>
      </c>
      <c r="J23" s="79" t="s">
        <v>36</v>
      </c>
      <c r="K23" s="79" t="s">
        <v>208</v>
      </c>
      <c r="L23" s="81" t="s">
        <v>209</v>
      </c>
      <c r="N23" s="78" t="s">
        <v>205</v>
      </c>
      <c r="O23" s="79" t="s">
        <v>206</v>
      </c>
      <c r="P23" s="80" t="s">
        <v>207</v>
      </c>
      <c r="Q23" s="84" t="s">
        <v>5</v>
      </c>
      <c r="R23" s="84" t="s">
        <v>49</v>
      </c>
      <c r="S23" s="84" t="s">
        <v>29</v>
      </c>
      <c r="T23" s="84" t="s">
        <v>26</v>
      </c>
      <c r="U23" s="79" t="s">
        <v>16</v>
      </c>
      <c r="V23" s="79" t="s">
        <v>36</v>
      </c>
      <c r="W23" s="79" t="s">
        <v>208</v>
      </c>
      <c r="X23" s="81" t="s">
        <v>209</v>
      </c>
    </row>
    <row r="24" spans="2:24" ht="15" customHeight="1">
      <c r="B24" s="82"/>
      <c r="C24" s="396" t="s">
        <v>141</v>
      </c>
      <c r="D24" s="397" t="s">
        <v>209</v>
      </c>
      <c r="E24" s="83"/>
      <c r="F24" s="84" t="s">
        <v>49</v>
      </c>
      <c r="G24" s="84"/>
      <c r="H24" s="84"/>
      <c r="I24" s="84"/>
      <c r="J24" s="84"/>
      <c r="K24" s="412" t="s">
        <v>49</v>
      </c>
      <c r="L24" s="399" t="s">
        <v>210</v>
      </c>
      <c r="N24" s="82"/>
      <c r="O24" s="396" t="s">
        <v>216</v>
      </c>
      <c r="P24" s="397" t="s">
        <v>209</v>
      </c>
      <c r="Q24" s="83"/>
      <c r="R24" s="84" t="s">
        <v>49</v>
      </c>
      <c r="S24" s="84"/>
      <c r="T24" s="84"/>
      <c r="U24" s="84"/>
      <c r="V24" s="84"/>
      <c r="W24" s="404" t="s">
        <v>49</v>
      </c>
      <c r="X24" s="399" t="s">
        <v>221</v>
      </c>
    </row>
    <row r="25" spans="2:24" ht="15" customHeight="1">
      <c r="B25" s="85" t="s">
        <v>213</v>
      </c>
      <c r="C25" s="396"/>
      <c r="D25" s="397"/>
      <c r="E25" s="86"/>
      <c r="F25" s="79" t="s">
        <v>214</v>
      </c>
      <c r="G25" s="79"/>
      <c r="H25" s="79"/>
      <c r="I25" s="79"/>
      <c r="J25" s="79"/>
      <c r="K25" s="412"/>
      <c r="L25" s="399"/>
      <c r="N25" s="85" t="s">
        <v>213</v>
      </c>
      <c r="O25" s="396"/>
      <c r="P25" s="397"/>
      <c r="Q25" s="86"/>
      <c r="R25" s="79" t="s">
        <v>214</v>
      </c>
      <c r="S25" s="79"/>
      <c r="T25" s="79"/>
      <c r="U25" s="79"/>
      <c r="V25" s="79"/>
      <c r="W25" s="404"/>
      <c r="X25" s="399"/>
    </row>
    <row r="26" spans="2:24" ht="15" customHeight="1">
      <c r="B26" s="82"/>
      <c r="C26" s="396" t="s">
        <v>217</v>
      </c>
      <c r="D26" s="397" t="s">
        <v>209</v>
      </c>
      <c r="E26" s="84" t="s">
        <v>5</v>
      </c>
      <c r="F26" s="83"/>
      <c r="G26" s="84"/>
      <c r="H26" s="84"/>
      <c r="I26" s="84"/>
      <c r="J26" s="84"/>
      <c r="K26" s="412" t="s">
        <v>5</v>
      </c>
      <c r="L26" s="405" t="s">
        <v>212</v>
      </c>
      <c r="N26" s="82"/>
      <c r="O26" s="396" t="s">
        <v>211</v>
      </c>
      <c r="P26" s="397" t="s">
        <v>209</v>
      </c>
      <c r="Q26" s="84" t="s">
        <v>5</v>
      </c>
      <c r="R26" s="83"/>
      <c r="S26" s="84"/>
      <c r="T26" s="84"/>
      <c r="U26" s="84"/>
      <c r="V26" s="84"/>
      <c r="W26" s="404" t="s">
        <v>5</v>
      </c>
      <c r="X26" s="405" t="s">
        <v>228</v>
      </c>
    </row>
    <row r="27" spans="2:24" ht="15" customHeight="1">
      <c r="B27" s="85" t="s">
        <v>218</v>
      </c>
      <c r="C27" s="396"/>
      <c r="D27" s="397"/>
      <c r="E27" s="79" t="s">
        <v>215</v>
      </c>
      <c r="F27" s="86"/>
      <c r="G27" s="79"/>
      <c r="H27" s="79"/>
      <c r="I27" s="79"/>
      <c r="J27" s="79"/>
      <c r="K27" s="412"/>
      <c r="L27" s="405"/>
      <c r="N27" s="85" t="s">
        <v>218</v>
      </c>
      <c r="O27" s="396"/>
      <c r="P27" s="397"/>
      <c r="Q27" s="79" t="s">
        <v>215</v>
      </c>
      <c r="R27" s="86"/>
      <c r="S27" s="79"/>
      <c r="T27" s="79"/>
      <c r="U27" s="79"/>
      <c r="V27" s="79"/>
      <c r="W27" s="404"/>
      <c r="X27" s="405"/>
    </row>
    <row r="28" spans="2:24" ht="15" customHeight="1">
      <c r="B28" s="87"/>
      <c r="C28" s="396"/>
      <c r="D28" s="397"/>
      <c r="E28" s="84"/>
      <c r="F28" s="84"/>
      <c r="G28" s="95"/>
      <c r="H28" s="84"/>
      <c r="I28" s="84"/>
      <c r="J28" s="84"/>
      <c r="K28" s="412"/>
      <c r="L28" s="399"/>
      <c r="N28" s="87"/>
      <c r="O28" s="396"/>
      <c r="P28" s="397"/>
      <c r="Q28" s="84"/>
      <c r="R28" s="84"/>
      <c r="S28" s="95"/>
      <c r="T28" s="84"/>
      <c r="U28" s="84"/>
      <c r="V28" s="84"/>
      <c r="W28" s="404"/>
      <c r="X28" s="399"/>
    </row>
    <row r="29" spans="2:24" ht="15" customHeight="1">
      <c r="B29" s="85" t="s">
        <v>224</v>
      </c>
      <c r="C29" s="396"/>
      <c r="D29" s="397"/>
      <c r="E29" s="79"/>
      <c r="F29" s="79"/>
      <c r="G29" s="96"/>
      <c r="H29" s="79"/>
      <c r="I29" s="79"/>
      <c r="J29" s="79"/>
      <c r="K29" s="412"/>
      <c r="L29" s="399"/>
      <c r="N29" s="85" t="s">
        <v>224</v>
      </c>
      <c r="O29" s="396"/>
      <c r="P29" s="397"/>
      <c r="Q29" s="79"/>
      <c r="R29" s="79"/>
      <c r="S29" s="96"/>
      <c r="T29" s="79"/>
      <c r="U29" s="79"/>
      <c r="V29" s="79"/>
      <c r="W29" s="404"/>
      <c r="X29" s="399"/>
    </row>
    <row r="30" spans="2:24" ht="15" customHeight="1">
      <c r="B30" s="87"/>
      <c r="C30" s="396"/>
      <c r="D30" s="397"/>
      <c r="E30" s="84"/>
      <c r="F30" s="84"/>
      <c r="G30" s="84"/>
      <c r="H30" s="89"/>
      <c r="I30" s="84"/>
      <c r="J30" s="84"/>
      <c r="K30" s="412"/>
      <c r="L30" s="405"/>
      <c r="N30" s="87"/>
      <c r="O30" s="396"/>
      <c r="P30" s="397"/>
      <c r="Q30" s="79"/>
      <c r="R30" s="84"/>
      <c r="S30" s="79"/>
      <c r="T30" s="97"/>
      <c r="U30" s="79"/>
      <c r="V30" s="79"/>
      <c r="W30" s="404"/>
      <c r="X30" s="405"/>
    </row>
    <row r="31" spans="2:24" ht="15" customHeight="1">
      <c r="B31" s="87" t="s">
        <v>230</v>
      </c>
      <c r="C31" s="396"/>
      <c r="D31" s="397"/>
      <c r="E31" s="91"/>
      <c r="F31" s="91"/>
      <c r="G31" s="91"/>
      <c r="H31" s="89"/>
      <c r="I31" s="91"/>
      <c r="J31" s="91"/>
      <c r="K31" s="412"/>
      <c r="L31" s="405"/>
      <c r="N31" s="87" t="s">
        <v>230</v>
      </c>
      <c r="O31" s="396"/>
      <c r="P31" s="397"/>
      <c r="Q31" s="91"/>
      <c r="R31" s="79"/>
      <c r="S31" s="91"/>
      <c r="T31" s="97"/>
      <c r="U31" s="91"/>
      <c r="V31" s="91"/>
      <c r="W31" s="404"/>
      <c r="X31" s="405"/>
    </row>
    <row r="32" spans="2:24" ht="15" customHeight="1">
      <c r="B32" s="82"/>
      <c r="C32" s="396"/>
      <c r="D32" s="397"/>
      <c r="E32" s="84"/>
      <c r="F32" s="84"/>
      <c r="G32" s="84"/>
      <c r="H32" s="84"/>
      <c r="I32" s="98"/>
      <c r="J32" s="84"/>
      <c r="K32" s="412"/>
      <c r="L32" s="405"/>
      <c r="N32" s="82"/>
      <c r="O32" s="396"/>
      <c r="P32" s="397"/>
      <c r="Q32" s="84"/>
      <c r="R32" s="84"/>
      <c r="S32" s="84"/>
      <c r="T32" s="84"/>
      <c r="U32" s="83"/>
      <c r="V32" s="84"/>
      <c r="W32" s="404"/>
      <c r="X32" s="405"/>
    </row>
    <row r="33" spans="2:24" ht="15" customHeight="1">
      <c r="B33" s="85" t="s">
        <v>234</v>
      </c>
      <c r="C33" s="396"/>
      <c r="D33" s="397"/>
      <c r="E33" s="79"/>
      <c r="F33" s="79"/>
      <c r="G33" s="79"/>
      <c r="H33" s="79"/>
      <c r="I33" s="90"/>
      <c r="J33" s="79"/>
      <c r="K33" s="412"/>
      <c r="L33" s="405"/>
      <c r="N33" s="85" t="s">
        <v>234</v>
      </c>
      <c r="O33" s="396"/>
      <c r="P33" s="397"/>
      <c r="Q33" s="79"/>
      <c r="R33" s="79"/>
      <c r="S33" s="79"/>
      <c r="T33" s="79"/>
      <c r="U33" s="86"/>
      <c r="V33" s="79"/>
      <c r="W33" s="404"/>
      <c r="X33" s="405"/>
    </row>
    <row r="34" spans="2:24" ht="15" customHeight="1" thickBot="1">
      <c r="B34" s="82"/>
      <c r="C34" s="406"/>
      <c r="D34" s="407"/>
      <c r="E34" s="84"/>
      <c r="F34" s="84"/>
      <c r="G34" s="84"/>
      <c r="H34" s="84"/>
      <c r="I34" s="84"/>
      <c r="J34" s="83"/>
      <c r="K34" s="413"/>
      <c r="L34" s="414"/>
      <c r="N34" s="82"/>
      <c r="O34" s="406"/>
      <c r="P34" s="407"/>
      <c r="Q34" s="84"/>
      <c r="R34" s="84"/>
      <c r="S34" s="84"/>
      <c r="T34" s="84"/>
      <c r="U34" s="84"/>
      <c r="V34" s="83"/>
      <c r="W34" s="410"/>
      <c r="X34" s="415"/>
    </row>
    <row r="35" spans="2:24" ht="15" customHeight="1" thickBot="1">
      <c r="B35" s="92" t="s">
        <v>235</v>
      </c>
      <c r="C35" s="406"/>
      <c r="D35" s="407"/>
      <c r="E35" s="93"/>
      <c r="F35" s="93"/>
      <c r="G35" s="93"/>
      <c r="H35" s="93"/>
      <c r="I35" s="93"/>
      <c r="J35" s="94"/>
      <c r="K35" s="413"/>
      <c r="L35" s="414"/>
      <c r="N35" s="92" t="s">
        <v>235</v>
      </c>
      <c r="O35" s="406"/>
      <c r="P35" s="407"/>
      <c r="Q35" s="93"/>
      <c r="R35" s="93"/>
      <c r="S35" s="93"/>
      <c r="T35" s="93"/>
      <c r="U35" s="93"/>
      <c r="V35" s="94"/>
      <c r="W35" s="410"/>
      <c r="X35" s="415"/>
    </row>
    <row r="36" spans="2:24" ht="1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ht="12.75" customHeight="1" hidden="1"/>
    <row r="38" spans="2:22" ht="15.75">
      <c r="B38"/>
      <c r="C38" s="402" t="s">
        <v>238</v>
      </c>
      <c r="D38" s="402"/>
      <c r="E38" s="402"/>
      <c r="F38" s="402"/>
      <c r="G38" s="99"/>
      <c r="H38" s="100"/>
      <c r="I38" s="101"/>
      <c r="J38" s="101"/>
      <c r="O38" s="402" t="s">
        <v>239</v>
      </c>
      <c r="P38" s="402"/>
      <c r="Q38" s="402"/>
      <c r="R38" s="402"/>
      <c r="S38" s="99"/>
      <c r="T38" s="100"/>
      <c r="U38" s="101"/>
      <c r="V38" s="101"/>
    </row>
    <row r="39" spans="3:18" ht="18.75" customHeight="1">
      <c r="C39" s="402" t="s">
        <v>240</v>
      </c>
      <c r="D39" s="402"/>
      <c r="E39" s="402"/>
      <c r="F39" s="402"/>
      <c r="O39" s="402" t="s">
        <v>241</v>
      </c>
      <c r="P39" s="402"/>
      <c r="Q39" s="402"/>
      <c r="R39" s="402"/>
    </row>
  </sheetData>
  <sheetProtection/>
  <mergeCells count="113">
    <mergeCell ref="C38:F38"/>
    <mergeCell ref="O38:R38"/>
    <mergeCell ref="C39:F39"/>
    <mergeCell ref="O39:R39"/>
    <mergeCell ref="W32:W33"/>
    <mergeCell ref="X32:X33"/>
    <mergeCell ref="C34:C35"/>
    <mergeCell ref="D34:D35"/>
    <mergeCell ref="K34:K35"/>
    <mergeCell ref="L34:L35"/>
    <mergeCell ref="O34:O35"/>
    <mergeCell ref="P34:P35"/>
    <mergeCell ref="W34:W35"/>
    <mergeCell ref="X34:X35"/>
    <mergeCell ref="C32:C33"/>
    <mergeCell ref="D32:D33"/>
    <mergeCell ref="K32:K33"/>
    <mergeCell ref="L32:L33"/>
    <mergeCell ref="O32:O33"/>
    <mergeCell ref="P32:P33"/>
    <mergeCell ref="W28:W29"/>
    <mergeCell ref="X28:X29"/>
    <mergeCell ref="C30:C31"/>
    <mergeCell ref="D30:D31"/>
    <mergeCell ref="K30:K31"/>
    <mergeCell ref="L30:L31"/>
    <mergeCell ref="O30:O31"/>
    <mergeCell ref="P30:P31"/>
    <mergeCell ref="W30:W31"/>
    <mergeCell ref="X30:X31"/>
    <mergeCell ref="C28:C29"/>
    <mergeCell ref="D28:D29"/>
    <mergeCell ref="K28:K29"/>
    <mergeCell ref="L28:L29"/>
    <mergeCell ref="O28:O29"/>
    <mergeCell ref="P28:P29"/>
    <mergeCell ref="W24:W25"/>
    <mergeCell ref="X24:X25"/>
    <mergeCell ref="C26:C27"/>
    <mergeCell ref="D26:D27"/>
    <mergeCell ref="K26:K27"/>
    <mergeCell ref="L26:L27"/>
    <mergeCell ref="O26:O27"/>
    <mergeCell ref="P26:P27"/>
    <mergeCell ref="W26:W27"/>
    <mergeCell ref="X26:X27"/>
    <mergeCell ref="D21:G21"/>
    <mergeCell ref="P21:S21"/>
    <mergeCell ref="E22:J22"/>
    <mergeCell ref="Q22:V22"/>
    <mergeCell ref="C24:C25"/>
    <mergeCell ref="D24:D25"/>
    <mergeCell ref="K24:K25"/>
    <mergeCell ref="L24:L25"/>
    <mergeCell ref="O24:O25"/>
    <mergeCell ref="P24:P25"/>
    <mergeCell ref="W16:W17"/>
    <mergeCell ref="X16:X17"/>
    <mergeCell ref="C18:C19"/>
    <mergeCell ref="D18:D19"/>
    <mergeCell ref="K18:K19"/>
    <mergeCell ref="L18:L19"/>
    <mergeCell ref="O18:O19"/>
    <mergeCell ref="P18:P19"/>
    <mergeCell ref="W18:W19"/>
    <mergeCell ref="X18:X19"/>
    <mergeCell ref="C16:C17"/>
    <mergeCell ref="D16:D17"/>
    <mergeCell ref="K16:K17"/>
    <mergeCell ref="L16:L17"/>
    <mergeCell ref="O16:O17"/>
    <mergeCell ref="P16:P17"/>
    <mergeCell ref="C14:C15"/>
    <mergeCell ref="D14:D15"/>
    <mergeCell ref="K14:K15"/>
    <mergeCell ref="L14:L15"/>
    <mergeCell ref="O14:O15"/>
    <mergeCell ref="P14:P15"/>
    <mergeCell ref="W14:W15"/>
    <mergeCell ref="X14:X15"/>
    <mergeCell ref="C12:C13"/>
    <mergeCell ref="D12:D13"/>
    <mergeCell ref="K12:K13"/>
    <mergeCell ref="L12:L13"/>
    <mergeCell ref="O12:O13"/>
    <mergeCell ref="P12:P13"/>
    <mergeCell ref="C10:C11"/>
    <mergeCell ref="D10:D11"/>
    <mergeCell ref="K10:K11"/>
    <mergeCell ref="L10:L11"/>
    <mergeCell ref="O10:O11"/>
    <mergeCell ref="P10:P11"/>
    <mergeCell ref="W10:W11"/>
    <mergeCell ref="X10:X11"/>
    <mergeCell ref="W12:W13"/>
    <mergeCell ref="X12:X13"/>
    <mergeCell ref="E6:J6"/>
    <mergeCell ref="Q6:V6"/>
    <mergeCell ref="C8:C9"/>
    <mergeCell ref="D8:D9"/>
    <mergeCell ref="K8:K9"/>
    <mergeCell ref="L8:L9"/>
    <mergeCell ref="O8:O9"/>
    <mergeCell ref="P8:P9"/>
    <mergeCell ref="A1:X1"/>
    <mergeCell ref="D2:S2"/>
    <mergeCell ref="C3:K3"/>
    <mergeCell ref="M3:T3"/>
    <mergeCell ref="O4:W4"/>
    <mergeCell ref="D5:G5"/>
    <mergeCell ref="P5:S5"/>
    <mergeCell ref="W8:W9"/>
    <mergeCell ref="X8:X9"/>
  </mergeCells>
  <printOptions/>
  <pageMargins left="0.15763888888888888" right="0.19652777777777777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SheetLayoutView="100" zoomScalePageLayoutView="0" workbookViewId="0" topLeftCell="A1">
      <selection activeCell="AB23" sqref="AB23"/>
    </sheetView>
  </sheetViews>
  <sheetFormatPr defaultColWidth="9.140625" defaultRowHeight="15"/>
  <cols>
    <col min="1" max="1" width="2.140625" style="13" customWidth="1"/>
    <col min="2" max="2" width="4.28125" style="13" customWidth="1"/>
    <col min="3" max="3" width="19.7109375" style="13" customWidth="1"/>
    <col min="4" max="12" width="4.7109375" style="13" customWidth="1"/>
    <col min="13" max="13" width="3.28125" style="13" customWidth="1"/>
    <col min="14" max="14" width="4.28125" style="13" customWidth="1"/>
    <col min="15" max="15" width="19.7109375" style="13" customWidth="1"/>
    <col min="16" max="24" width="4.7109375" style="13" customWidth="1"/>
    <col min="25" max="30" width="7.57421875" style="13" customWidth="1"/>
    <col min="31" max="16384" width="9.140625" style="13" customWidth="1"/>
  </cols>
  <sheetData>
    <row r="1" spans="1:25" ht="25.5" customHeight="1">
      <c r="A1" s="400" t="s">
        <v>196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68"/>
    </row>
    <row r="2" spans="4:25" ht="18.75">
      <c r="D2" s="401" t="s">
        <v>197</v>
      </c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X2" s="69"/>
      <c r="Y2" s="69"/>
    </row>
    <row r="3" spans="1:25" ht="20.25">
      <c r="A3" s="70"/>
      <c r="C3" s="401" t="s">
        <v>198</v>
      </c>
      <c r="D3" s="401"/>
      <c r="E3" s="401"/>
      <c r="F3" s="401"/>
      <c r="G3" s="401"/>
      <c r="H3" s="401"/>
      <c r="I3" s="401"/>
      <c r="J3" s="401"/>
      <c r="K3" s="401"/>
      <c r="L3" s="3"/>
      <c r="M3" s="401" t="s">
        <v>244</v>
      </c>
      <c r="N3" s="401"/>
      <c r="O3" s="401"/>
      <c r="P3" s="401"/>
      <c r="Q3" s="401"/>
      <c r="R3" s="401"/>
      <c r="S3" s="401"/>
      <c r="T3" s="401"/>
      <c r="U3" s="71"/>
      <c r="V3" s="71"/>
      <c r="Y3" s="72"/>
    </row>
    <row r="4" spans="15:23" ht="3.75" customHeight="1">
      <c r="O4" s="402"/>
      <c r="P4" s="402"/>
      <c r="Q4" s="402"/>
      <c r="R4" s="402"/>
      <c r="S4" s="402"/>
      <c r="T4" s="402"/>
      <c r="U4" s="402"/>
      <c r="V4" s="402"/>
      <c r="W4" s="402"/>
    </row>
    <row r="5" spans="4:19" ht="16.5" thickBot="1">
      <c r="D5" s="403" t="s">
        <v>200</v>
      </c>
      <c r="E5" s="403"/>
      <c r="F5" s="403"/>
      <c r="G5" s="403"/>
      <c r="P5" s="403" t="s">
        <v>201</v>
      </c>
      <c r="Q5" s="403"/>
      <c r="R5" s="403"/>
      <c r="S5" s="403"/>
    </row>
    <row r="6" spans="2:24" ht="15.75">
      <c r="B6" s="73" t="s">
        <v>202</v>
      </c>
      <c r="C6" s="74"/>
      <c r="D6" s="75" t="s">
        <v>203</v>
      </c>
      <c r="E6" s="395" t="s">
        <v>204</v>
      </c>
      <c r="F6" s="395"/>
      <c r="G6" s="395"/>
      <c r="H6" s="395"/>
      <c r="I6" s="395"/>
      <c r="J6" s="395"/>
      <c r="K6" s="76"/>
      <c r="L6" s="77"/>
      <c r="N6" s="73" t="s">
        <v>202</v>
      </c>
      <c r="O6" s="74"/>
      <c r="P6" s="75" t="s">
        <v>203</v>
      </c>
      <c r="Q6" s="395" t="s">
        <v>204</v>
      </c>
      <c r="R6" s="395"/>
      <c r="S6" s="395"/>
      <c r="T6" s="395"/>
      <c r="U6" s="395"/>
      <c r="V6" s="395"/>
      <c r="W6" s="76"/>
      <c r="X6" s="77"/>
    </row>
    <row r="7" spans="2:24" ht="15" customHeight="1">
      <c r="B7" s="78" t="s">
        <v>205</v>
      </c>
      <c r="C7" s="79" t="s">
        <v>206</v>
      </c>
      <c r="D7" s="80" t="s">
        <v>207</v>
      </c>
      <c r="E7" s="79" t="s">
        <v>5</v>
      </c>
      <c r="F7" s="79" t="s">
        <v>49</v>
      </c>
      <c r="G7" s="79" t="s">
        <v>29</v>
      </c>
      <c r="H7" s="79" t="s">
        <v>26</v>
      </c>
      <c r="I7" s="79" t="s">
        <v>16</v>
      </c>
      <c r="J7" s="79" t="s">
        <v>36</v>
      </c>
      <c r="K7" s="79" t="s">
        <v>208</v>
      </c>
      <c r="L7" s="81" t="s">
        <v>209</v>
      </c>
      <c r="N7" s="78" t="s">
        <v>205</v>
      </c>
      <c r="O7" s="79" t="s">
        <v>206</v>
      </c>
      <c r="P7" s="80" t="s">
        <v>207</v>
      </c>
      <c r="Q7" s="79" t="s">
        <v>5</v>
      </c>
      <c r="R7" s="79" t="s">
        <v>49</v>
      </c>
      <c r="S7" s="79" t="s">
        <v>29</v>
      </c>
      <c r="T7" s="79" t="s">
        <v>26</v>
      </c>
      <c r="U7" s="79" t="s">
        <v>16</v>
      </c>
      <c r="V7" s="79" t="s">
        <v>36</v>
      </c>
      <c r="W7" s="79" t="s">
        <v>208</v>
      </c>
      <c r="X7" s="81" t="s">
        <v>209</v>
      </c>
    </row>
    <row r="8" spans="2:24" ht="15" customHeight="1">
      <c r="B8" s="82"/>
      <c r="C8" s="396" t="s">
        <v>245</v>
      </c>
      <c r="D8" s="397" t="s">
        <v>246</v>
      </c>
      <c r="E8" s="83"/>
      <c r="F8" s="84" t="s">
        <v>5</v>
      </c>
      <c r="G8" s="84" t="s">
        <v>49</v>
      </c>
      <c r="H8" s="84" t="s">
        <v>49</v>
      </c>
      <c r="I8" s="84" t="s">
        <v>49</v>
      </c>
      <c r="J8" s="84"/>
      <c r="K8" s="398" t="s">
        <v>40</v>
      </c>
      <c r="L8" s="399" t="s">
        <v>212</v>
      </c>
      <c r="N8" s="82"/>
      <c r="O8" s="396" t="s">
        <v>247</v>
      </c>
      <c r="P8" s="397" t="s">
        <v>223</v>
      </c>
      <c r="Q8" s="83"/>
      <c r="R8" s="84" t="s">
        <v>5</v>
      </c>
      <c r="S8" s="84" t="s">
        <v>5</v>
      </c>
      <c r="T8" s="84" t="s">
        <v>49</v>
      </c>
      <c r="U8" s="84"/>
      <c r="V8" s="84"/>
      <c r="W8" s="404" t="s">
        <v>26</v>
      </c>
      <c r="X8" s="399" t="s">
        <v>221</v>
      </c>
    </row>
    <row r="9" spans="2:24" ht="15" customHeight="1">
      <c r="B9" s="85" t="s">
        <v>213</v>
      </c>
      <c r="C9" s="396"/>
      <c r="D9" s="397"/>
      <c r="E9" s="86"/>
      <c r="F9" s="79" t="s">
        <v>225</v>
      </c>
      <c r="G9" s="79" t="s">
        <v>214</v>
      </c>
      <c r="H9" s="79" t="s">
        <v>214</v>
      </c>
      <c r="I9" s="79" t="s">
        <v>214</v>
      </c>
      <c r="J9" s="79"/>
      <c r="K9" s="398"/>
      <c r="L9" s="399"/>
      <c r="N9" s="85" t="s">
        <v>213</v>
      </c>
      <c r="O9" s="396"/>
      <c r="P9" s="397"/>
      <c r="Q9" s="86"/>
      <c r="R9" s="79" t="s">
        <v>225</v>
      </c>
      <c r="S9" s="79" t="s">
        <v>215</v>
      </c>
      <c r="T9" s="79" t="s">
        <v>214</v>
      </c>
      <c r="U9" s="79"/>
      <c r="V9" s="79"/>
      <c r="W9" s="404"/>
      <c r="X9" s="399"/>
    </row>
    <row r="10" spans="2:24" ht="15" customHeight="1">
      <c r="B10" s="82"/>
      <c r="C10" s="396" t="s">
        <v>248</v>
      </c>
      <c r="D10" s="397" t="s">
        <v>223</v>
      </c>
      <c r="E10" s="84" t="s">
        <v>49</v>
      </c>
      <c r="F10" s="83"/>
      <c r="G10" s="84" t="s">
        <v>49</v>
      </c>
      <c r="H10" s="84" t="s">
        <v>49</v>
      </c>
      <c r="I10" s="84" t="s">
        <v>49</v>
      </c>
      <c r="J10" s="84"/>
      <c r="K10" s="398" t="s">
        <v>14</v>
      </c>
      <c r="L10" s="405" t="s">
        <v>210</v>
      </c>
      <c r="N10" s="82"/>
      <c r="O10" s="396" t="s">
        <v>249</v>
      </c>
      <c r="P10" s="397" t="s">
        <v>250</v>
      </c>
      <c r="Q10" s="84" t="s">
        <v>49</v>
      </c>
      <c r="R10" s="83"/>
      <c r="S10" s="84" t="s">
        <v>49</v>
      </c>
      <c r="T10" s="84" t="s">
        <v>49</v>
      </c>
      <c r="U10" s="84"/>
      <c r="V10" s="84"/>
      <c r="W10" s="404" t="s">
        <v>36</v>
      </c>
      <c r="X10" s="405" t="s">
        <v>210</v>
      </c>
    </row>
    <row r="11" spans="2:24" ht="15" customHeight="1">
      <c r="B11" s="85" t="s">
        <v>218</v>
      </c>
      <c r="C11" s="396"/>
      <c r="D11" s="397"/>
      <c r="E11" s="79" t="s">
        <v>219</v>
      </c>
      <c r="F11" s="86"/>
      <c r="G11" s="79" t="s">
        <v>214</v>
      </c>
      <c r="H11" s="79" t="s">
        <v>214</v>
      </c>
      <c r="I11" s="79" t="s">
        <v>214</v>
      </c>
      <c r="J11" s="79"/>
      <c r="K11" s="398"/>
      <c r="L11" s="405"/>
      <c r="N11" s="85" t="s">
        <v>218</v>
      </c>
      <c r="O11" s="396"/>
      <c r="P11" s="397"/>
      <c r="Q11" s="79" t="s">
        <v>219</v>
      </c>
      <c r="R11" s="86"/>
      <c r="S11" s="79" t="s">
        <v>219</v>
      </c>
      <c r="T11" s="79" t="s">
        <v>214</v>
      </c>
      <c r="U11" s="79"/>
      <c r="V11" s="79"/>
      <c r="W11" s="404"/>
      <c r="X11" s="405"/>
    </row>
    <row r="12" spans="2:24" ht="15" customHeight="1">
      <c r="B12" s="82"/>
      <c r="C12" s="396" t="s">
        <v>251</v>
      </c>
      <c r="D12" s="397" t="s">
        <v>246</v>
      </c>
      <c r="E12" s="84" t="s">
        <v>5</v>
      </c>
      <c r="F12" s="84" t="s">
        <v>5</v>
      </c>
      <c r="G12" s="83"/>
      <c r="H12" s="84" t="s">
        <v>49</v>
      </c>
      <c r="I12" s="84" t="s">
        <v>49</v>
      </c>
      <c r="J12" s="84"/>
      <c r="K12" s="398" t="s">
        <v>36</v>
      </c>
      <c r="L12" s="399" t="s">
        <v>221</v>
      </c>
      <c r="N12" s="82"/>
      <c r="O12" s="396" t="s">
        <v>252</v>
      </c>
      <c r="P12" s="397" t="s">
        <v>223</v>
      </c>
      <c r="Q12" s="84" t="s">
        <v>49</v>
      </c>
      <c r="R12" s="84" t="s">
        <v>5</v>
      </c>
      <c r="S12" s="83"/>
      <c r="T12" s="84" t="s">
        <v>49</v>
      </c>
      <c r="U12" s="84"/>
      <c r="V12" s="84"/>
      <c r="W12" s="404" t="s">
        <v>16</v>
      </c>
      <c r="X12" s="399" t="s">
        <v>212</v>
      </c>
    </row>
    <row r="13" spans="2:24" ht="15" customHeight="1">
      <c r="B13" s="85" t="s">
        <v>224</v>
      </c>
      <c r="C13" s="396"/>
      <c r="D13" s="397"/>
      <c r="E13" s="79" t="s">
        <v>215</v>
      </c>
      <c r="F13" s="79" t="s">
        <v>215</v>
      </c>
      <c r="G13" s="86"/>
      <c r="H13" s="79" t="s">
        <v>219</v>
      </c>
      <c r="I13" s="79" t="s">
        <v>214</v>
      </c>
      <c r="J13" s="79"/>
      <c r="K13" s="398"/>
      <c r="L13" s="399"/>
      <c r="N13" s="85" t="s">
        <v>224</v>
      </c>
      <c r="O13" s="396"/>
      <c r="P13" s="397"/>
      <c r="Q13" s="79" t="s">
        <v>214</v>
      </c>
      <c r="R13" s="79" t="s">
        <v>225</v>
      </c>
      <c r="S13" s="86"/>
      <c r="T13" s="79" t="s">
        <v>214</v>
      </c>
      <c r="U13" s="79"/>
      <c r="V13" s="79"/>
      <c r="W13" s="404"/>
      <c r="X13" s="399"/>
    </row>
    <row r="14" spans="2:24" ht="15" customHeight="1">
      <c r="B14" s="87"/>
      <c r="C14" s="396" t="s">
        <v>253</v>
      </c>
      <c r="D14" s="397" t="s">
        <v>227</v>
      </c>
      <c r="E14" s="84" t="s">
        <v>5</v>
      </c>
      <c r="F14" s="84" t="s">
        <v>5</v>
      </c>
      <c r="G14" s="84" t="s">
        <v>5</v>
      </c>
      <c r="H14" s="88"/>
      <c r="I14" s="84" t="s">
        <v>49</v>
      </c>
      <c r="J14" s="84"/>
      <c r="K14" s="398" t="s">
        <v>16</v>
      </c>
      <c r="L14" s="405" t="s">
        <v>228</v>
      </c>
      <c r="N14" s="87"/>
      <c r="O14" s="396" t="s">
        <v>254</v>
      </c>
      <c r="P14" s="397" t="s">
        <v>227</v>
      </c>
      <c r="Q14" s="84" t="s">
        <v>5</v>
      </c>
      <c r="R14" s="84" t="s">
        <v>5</v>
      </c>
      <c r="S14" s="84" t="s">
        <v>5</v>
      </c>
      <c r="T14" s="89"/>
      <c r="U14" s="84"/>
      <c r="V14" s="84"/>
      <c r="W14" s="404" t="s">
        <v>29</v>
      </c>
      <c r="X14" s="405" t="s">
        <v>228</v>
      </c>
    </row>
    <row r="15" spans="2:24" ht="15" customHeight="1">
      <c r="B15" s="85" t="s">
        <v>230</v>
      </c>
      <c r="C15" s="396"/>
      <c r="D15" s="397"/>
      <c r="E15" s="79" t="s">
        <v>215</v>
      </c>
      <c r="F15" s="79" t="s">
        <v>215</v>
      </c>
      <c r="G15" s="79" t="s">
        <v>225</v>
      </c>
      <c r="H15" s="86"/>
      <c r="I15" s="79" t="s">
        <v>214</v>
      </c>
      <c r="J15" s="79"/>
      <c r="K15" s="398"/>
      <c r="L15" s="405"/>
      <c r="N15" s="87" t="s">
        <v>230</v>
      </c>
      <c r="O15" s="396"/>
      <c r="P15" s="397"/>
      <c r="Q15" s="79" t="s">
        <v>215</v>
      </c>
      <c r="R15" s="79" t="s">
        <v>215</v>
      </c>
      <c r="S15" s="79" t="s">
        <v>215</v>
      </c>
      <c r="T15" s="90"/>
      <c r="U15" s="79"/>
      <c r="V15" s="79"/>
      <c r="W15" s="404"/>
      <c r="X15" s="405"/>
    </row>
    <row r="16" spans="2:24" ht="15" customHeight="1">
      <c r="B16" s="87"/>
      <c r="C16" s="396" t="s">
        <v>255</v>
      </c>
      <c r="D16" s="397" t="s">
        <v>227</v>
      </c>
      <c r="E16" s="79" t="s">
        <v>5</v>
      </c>
      <c r="F16" s="79" t="s">
        <v>5</v>
      </c>
      <c r="G16" s="79" t="s">
        <v>5</v>
      </c>
      <c r="H16" s="79" t="s">
        <v>5</v>
      </c>
      <c r="I16" s="88"/>
      <c r="J16" s="84"/>
      <c r="K16" s="398" t="s">
        <v>26</v>
      </c>
      <c r="L16" s="405" t="s">
        <v>209</v>
      </c>
      <c r="N16" s="87"/>
      <c r="O16" s="396"/>
      <c r="P16" s="397"/>
      <c r="Q16" s="79"/>
      <c r="R16" s="79"/>
      <c r="S16" s="79"/>
      <c r="T16" s="79"/>
      <c r="U16" s="89"/>
      <c r="V16" s="79"/>
      <c r="W16" s="404"/>
      <c r="X16" s="405"/>
    </row>
    <row r="17" spans="2:24" ht="15" customHeight="1">
      <c r="B17" s="87" t="s">
        <v>234</v>
      </c>
      <c r="C17" s="396"/>
      <c r="D17" s="397"/>
      <c r="E17" s="91" t="s">
        <v>215</v>
      </c>
      <c r="F17" s="91" t="s">
        <v>215</v>
      </c>
      <c r="G17" s="91" t="s">
        <v>215</v>
      </c>
      <c r="H17" s="91" t="s">
        <v>215</v>
      </c>
      <c r="I17" s="88"/>
      <c r="J17" s="91"/>
      <c r="K17" s="398"/>
      <c r="L17" s="405"/>
      <c r="N17" s="87" t="s">
        <v>234</v>
      </c>
      <c r="O17" s="396"/>
      <c r="P17" s="397"/>
      <c r="Q17" s="91"/>
      <c r="R17" s="91"/>
      <c r="S17" s="91"/>
      <c r="T17" s="91"/>
      <c r="U17" s="89"/>
      <c r="V17" s="91"/>
      <c r="W17" s="404"/>
      <c r="X17" s="405"/>
    </row>
    <row r="18" spans="2:24" ht="15" customHeight="1" thickBot="1">
      <c r="B18" s="82"/>
      <c r="C18" s="406"/>
      <c r="D18" s="407"/>
      <c r="E18" s="84"/>
      <c r="F18" s="84"/>
      <c r="G18" s="84"/>
      <c r="H18" s="84"/>
      <c r="I18" s="84"/>
      <c r="J18" s="83"/>
      <c r="K18" s="408"/>
      <c r="L18" s="409"/>
      <c r="N18" s="82"/>
      <c r="O18" s="406"/>
      <c r="P18" s="407"/>
      <c r="Q18" s="84"/>
      <c r="R18" s="84"/>
      <c r="S18" s="84"/>
      <c r="T18" s="84"/>
      <c r="U18" s="84"/>
      <c r="V18" s="83"/>
      <c r="W18" s="410"/>
      <c r="X18" s="409"/>
    </row>
    <row r="19" spans="2:24" ht="15" customHeight="1" thickBot="1">
      <c r="B19" s="92" t="s">
        <v>235</v>
      </c>
      <c r="C19" s="406"/>
      <c r="D19" s="407"/>
      <c r="E19" s="93"/>
      <c r="F19" s="93"/>
      <c r="G19" s="93"/>
      <c r="H19" s="93"/>
      <c r="I19" s="93"/>
      <c r="J19" s="94"/>
      <c r="K19" s="408"/>
      <c r="L19" s="409"/>
      <c r="N19" s="92" t="s">
        <v>235</v>
      </c>
      <c r="O19" s="406"/>
      <c r="P19" s="407"/>
      <c r="Q19" s="93"/>
      <c r="R19" s="93"/>
      <c r="S19" s="93"/>
      <c r="T19" s="93"/>
      <c r="U19" s="93"/>
      <c r="V19" s="94"/>
      <c r="W19" s="410"/>
      <c r="X19" s="409"/>
    </row>
    <row r="20" ht="8.25" customHeight="1"/>
    <row r="21" spans="4:19" ht="16.5" thickBot="1">
      <c r="D21" s="403" t="s">
        <v>236</v>
      </c>
      <c r="E21" s="403"/>
      <c r="F21" s="403"/>
      <c r="G21" s="403"/>
      <c r="P21" s="403" t="s">
        <v>237</v>
      </c>
      <c r="Q21" s="403"/>
      <c r="R21" s="403"/>
      <c r="S21" s="403"/>
    </row>
    <row r="22" spans="2:24" ht="15.75">
      <c r="B22" s="73" t="s">
        <v>202</v>
      </c>
      <c r="C22" s="74"/>
      <c r="D22" s="75" t="s">
        <v>203</v>
      </c>
      <c r="E22" s="411" t="s">
        <v>204</v>
      </c>
      <c r="F22" s="411"/>
      <c r="G22" s="411"/>
      <c r="H22" s="411"/>
      <c r="I22" s="411"/>
      <c r="J22" s="411"/>
      <c r="K22" s="76"/>
      <c r="L22" s="77"/>
      <c r="N22" s="73" t="s">
        <v>202</v>
      </c>
      <c r="O22" s="74"/>
      <c r="P22" s="75" t="s">
        <v>203</v>
      </c>
      <c r="Q22" s="411" t="s">
        <v>204</v>
      </c>
      <c r="R22" s="411"/>
      <c r="S22" s="411"/>
      <c r="T22" s="411"/>
      <c r="U22" s="411"/>
      <c r="V22" s="411"/>
      <c r="W22" s="76"/>
      <c r="X22" s="77"/>
    </row>
    <row r="23" spans="2:24" ht="15.75">
      <c r="B23" s="78" t="s">
        <v>205</v>
      </c>
      <c r="C23" s="79" t="s">
        <v>206</v>
      </c>
      <c r="D23" s="80" t="s">
        <v>207</v>
      </c>
      <c r="E23" s="84" t="s">
        <v>5</v>
      </c>
      <c r="F23" s="84" t="s">
        <v>49</v>
      </c>
      <c r="G23" s="84" t="s">
        <v>29</v>
      </c>
      <c r="H23" s="84" t="s">
        <v>26</v>
      </c>
      <c r="I23" s="79" t="s">
        <v>16</v>
      </c>
      <c r="J23" s="79" t="s">
        <v>36</v>
      </c>
      <c r="K23" s="79" t="s">
        <v>208</v>
      </c>
      <c r="L23" s="81" t="s">
        <v>209</v>
      </c>
      <c r="N23" s="78" t="s">
        <v>205</v>
      </c>
      <c r="O23" s="79" t="s">
        <v>206</v>
      </c>
      <c r="P23" s="80" t="s">
        <v>207</v>
      </c>
      <c r="Q23" s="84" t="s">
        <v>5</v>
      </c>
      <c r="R23" s="84" t="s">
        <v>49</v>
      </c>
      <c r="S23" s="84" t="s">
        <v>29</v>
      </c>
      <c r="T23" s="84" t="s">
        <v>26</v>
      </c>
      <c r="U23" s="79" t="s">
        <v>16</v>
      </c>
      <c r="V23" s="79" t="s">
        <v>36</v>
      </c>
      <c r="W23" s="79" t="s">
        <v>208</v>
      </c>
      <c r="X23" s="81" t="s">
        <v>209</v>
      </c>
    </row>
    <row r="24" spans="2:24" ht="15" customHeight="1">
      <c r="B24" s="82"/>
      <c r="C24" s="396" t="s">
        <v>248</v>
      </c>
      <c r="D24" s="397" t="s">
        <v>223</v>
      </c>
      <c r="E24" s="83"/>
      <c r="F24" s="84" t="s">
        <v>49</v>
      </c>
      <c r="G24" s="84"/>
      <c r="H24" s="84"/>
      <c r="I24" s="84"/>
      <c r="J24" s="84"/>
      <c r="K24" s="412" t="s">
        <v>49</v>
      </c>
      <c r="L24" s="399" t="s">
        <v>210</v>
      </c>
      <c r="N24" s="82"/>
      <c r="O24" s="396" t="s">
        <v>245</v>
      </c>
      <c r="P24" s="397" t="s">
        <v>246</v>
      </c>
      <c r="Q24" s="83"/>
      <c r="R24" s="84" t="s">
        <v>49</v>
      </c>
      <c r="S24" s="84"/>
      <c r="T24" s="84"/>
      <c r="U24" s="84"/>
      <c r="V24" s="84"/>
      <c r="W24" s="404" t="s">
        <v>49</v>
      </c>
      <c r="X24" s="399" t="s">
        <v>221</v>
      </c>
    </row>
    <row r="25" spans="2:24" ht="15" customHeight="1">
      <c r="B25" s="85" t="s">
        <v>213</v>
      </c>
      <c r="C25" s="396"/>
      <c r="D25" s="397"/>
      <c r="E25" s="86"/>
      <c r="F25" s="79" t="s">
        <v>214</v>
      </c>
      <c r="G25" s="79"/>
      <c r="H25" s="79"/>
      <c r="I25" s="79"/>
      <c r="J25" s="79"/>
      <c r="K25" s="412"/>
      <c r="L25" s="399"/>
      <c r="N25" s="85" t="s">
        <v>213</v>
      </c>
      <c r="O25" s="396"/>
      <c r="P25" s="397"/>
      <c r="Q25" s="86"/>
      <c r="R25" s="79" t="s">
        <v>214</v>
      </c>
      <c r="S25" s="79"/>
      <c r="T25" s="79"/>
      <c r="U25" s="79"/>
      <c r="V25" s="79"/>
      <c r="W25" s="404"/>
      <c r="X25" s="399"/>
    </row>
    <row r="26" spans="2:24" ht="15" customHeight="1">
      <c r="B26" s="82"/>
      <c r="C26" s="396" t="s">
        <v>249</v>
      </c>
      <c r="D26" s="397" t="s">
        <v>256</v>
      </c>
      <c r="E26" s="84" t="s">
        <v>5</v>
      </c>
      <c r="F26" s="83"/>
      <c r="G26" s="84"/>
      <c r="H26" s="84"/>
      <c r="I26" s="84"/>
      <c r="J26" s="84"/>
      <c r="K26" s="412" t="s">
        <v>5</v>
      </c>
      <c r="L26" s="405" t="s">
        <v>212</v>
      </c>
      <c r="N26" s="82"/>
      <c r="O26" s="396" t="s">
        <v>252</v>
      </c>
      <c r="P26" s="397" t="s">
        <v>223</v>
      </c>
      <c r="Q26" s="84" t="s">
        <v>5</v>
      </c>
      <c r="R26" s="83"/>
      <c r="S26" s="84"/>
      <c r="T26" s="84"/>
      <c r="U26" s="84"/>
      <c r="V26" s="84"/>
      <c r="W26" s="404" t="s">
        <v>5</v>
      </c>
      <c r="X26" s="405" t="s">
        <v>228</v>
      </c>
    </row>
    <row r="27" spans="2:24" ht="15" customHeight="1">
      <c r="B27" s="85" t="s">
        <v>218</v>
      </c>
      <c r="C27" s="396"/>
      <c r="D27" s="397"/>
      <c r="E27" s="79" t="s">
        <v>215</v>
      </c>
      <c r="F27" s="86"/>
      <c r="G27" s="79"/>
      <c r="H27" s="79"/>
      <c r="I27" s="79"/>
      <c r="J27" s="79"/>
      <c r="K27" s="412"/>
      <c r="L27" s="405"/>
      <c r="N27" s="85" t="s">
        <v>218</v>
      </c>
      <c r="O27" s="396"/>
      <c r="P27" s="397"/>
      <c r="Q27" s="79" t="s">
        <v>215</v>
      </c>
      <c r="R27" s="86"/>
      <c r="S27" s="79"/>
      <c r="T27" s="79"/>
      <c r="U27" s="79"/>
      <c r="V27" s="79"/>
      <c r="W27" s="404"/>
      <c r="X27" s="405"/>
    </row>
    <row r="28" spans="2:24" ht="15" customHeight="1">
      <c r="B28" s="87"/>
      <c r="C28" s="396"/>
      <c r="D28" s="397"/>
      <c r="E28" s="84"/>
      <c r="F28" s="84"/>
      <c r="G28" s="95"/>
      <c r="H28" s="84"/>
      <c r="I28" s="84"/>
      <c r="J28" s="84"/>
      <c r="K28" s="412"/>
      <c r="L28" s="399"/>
      <c r="N28" s="87"/>
      <c r="O28" s="396"/>
      <c r="P28" s="397"/>
      <c r="Q28" s="84"/>
      <c r="R28" s="84"/>
      <c r="S28" s="95"/>
      <c r="T28" s="84"/>
      <c r="U28" s="84"/>
      <c r="V28" s="84"/>
      <c r="W28" s="404"/>
      <c r="X28" s="399"/>
    </row>
    <row r="29" spans="2:24" ht="15" customHeight="1">
      <c r="B29" s="85" t="s">
        <v>224</v>
      </c>
      <c r="C29" s="396"/>
      <c r="D29" s="397"/>
      <c r="E29" s="79"/>
      <c r="F29" s="79"/>
      <c r="G29" s="96"/>
      <c r="H29" s="79"/>
      <c r="I29" s="79"/>
      <c r="J29" s="79"/>
      <c r="K29" s="412"/>
      <c r="L29" s="399"/>
      <c r="N29" s="85" t="s">
        <v>224</v>
      </c>
      <c r="O29" s="396"/>
      <c r="P29" s="397"/>
      <c r="Q29" s="79"/>
      <c r="R29" s="79"/>
      <c r="S29" s="96"/>
      <c r="T29" s="79"/>
      <c r="U29" s="79"/>
      <c r="V29" s="79"/>
      <c r="W29" s="404"/>
      <c r="X29" s="399"/>
    </row>
    <row r="30" spans="2:24" ht="15" customHeight="1">
      <c r="B30" s="87"/>
      <c r="C30" s="396"/>
      <c r="D30" s="397"/>
      <c r="E30" s="84"/>
      <c r="F30" s="84"/>
      <c r="G30" s="84"/>
      <c r="H30" s="89"/>
      <c r="I30" s="84"/>
      <c r="J30" s="84"/>
      <c r="K30" s="412"/>
      <c r="L30" s="405"/>
      <c r="N30" s="87"/>
      <c r="O30" s="396"/>
      <c r="P30" s="397"/>
      <c r="Q30" s="79"/>
      <c r="R30" s="84"/>
      <c r="S30" s="79"/>
      <c r="T30" s="97"/>
      <c r="U30" s="79"/>
      <c r="V30" s="79"/>
      <c r="W30" s="404"/>
      <c r="X30" s="405"/>
    </row>
    <row r="31" spans="2:24" ht="15" customHeight="1">
      <c r="B31" s="87" t="s">
        <v>230</v>
      </c>
      <c r="C31" s="396"/>
      <c r="D31" s="397"/>
      <c r="E31" s="91"/>
      <c r="F31" s="91"/>
      <c r="G31" s="91"/>
      <c r="H31" s="89"/>
      <c r="I31" s="91"/>
      <c r="J31" s="91"/>
      <c r="K31" s="412"/>
      <c r="L31" s="405"/>
      <c r="N31" s="87" t="s">
        <v>230</v>
      </c>
      <c r="O31" s="396"/>
      <c r="P31" s="397"/>
      <c r="Q31" s="91"/>
      <c r="R31" s="79"/>
      <c r="S31" s="91"/>
      <c r="T31" s="97"/>
      <c r="U31" s="91"/>
      <c r="V31" s="91"/>
      <c r="W31" s="404"/>
      <c r="X31" s="405"/>
    </row>
    <row r="32" spans="2:24" ht="15" customHeight="1">
      <c r="B32" s="82"/>
      <c r="C32" s="396"/>
      <c r="D32" s="397"/>
      <c r="E32" s="84"/>
      <c r="F32" s="84"/>
      <c r="G32" s="84"/>
      <c r="H32" s="84"/>
      <c r="I32" s="98"/>
      <c r="J32" s="84"/>
      <c r="K32" s="412"/>
      <c r="L32" s="405"/>
      <c r="N32" s="82"/>
      <c r="O32" s="396"/>
      <c r="P32" s="397"/>
      <c r="Q32" s="84"/>
      <c r="R32" s="84"/>
      <c r="S32" s="84"/>
      <c r="T32" s="84"/>
      <c r="U32" s="83"/>
      <c r="V32" s="84"/>
      <c r="W32" s="404"/>
      <c r="X32" s="405"/>
    </row>
    <row r="33" spans="2:24" ht="15" customHeight="1">
      <c r="B33" s="85" t="s">
        <v>234</v>
      </c>
      <c r="C33" s="396"/>
      <c r="D33" s="397"/>
      <c r="E33" s="79"/>
      <c r="F33" s="79"/>
      <c r="G33" s="79"/>
      <c r="H33" s="79"/>
      <c r="I33" s="90"/>
      <c r="J33" s="79"/>
      <c r="K33" s="412"/>
      <c r="L33" s="405"/>
      <c r="N33" s="85" t="s">
        <v>234</v>
      </c>
      <c r="O33" s="396"/>
      <c r="P33" s="397"/>
      <c r="Q33" s="79"/>
      <c r="R33" s="79"/>
      <c r="S33" s="79"/>
      <c r="T33" s="79"/>
      <c r="U33" s="86"/>
      <c r="V33" s="79"/>
      <c r="W33" s="404"/>
      <c r="X33" s="405"/>
    </row>
    <row r="34" spans="2:24" ht="15" customHeight="1" thickBot="1">
      <c r="B34" s="82"/>
      <c r="C34" s="406"/>
      <c r="D34" s="407"/>
      <c r="E34" s="84"/>
      <c r="F34" s="84"/>
      <c r="G34" s="84"/>
      <c r="H34" s="84"/>
      <c r="I34" s="84"/>
      <c r="J34" s="83"/>
      <c r="K34" s="413"/>
      <c r="L34" s="414"/>
      <c r="N34" s="82"/>
      <c r="O34" s="406"/>
      <c r="P34" s="407"/>
      <c r="Q34" s="84"/>
      <c r="R34" s="84"/>
      <c r="S34" s="84"/>
      <c r="T34" s="84"/>
      <c r="U34" s="84"/>
      <c r="V34" s="83"/>
      <c r="W34" s="410"/>
      <c r="X34" s="415"/>
    </row>
    <row r="35" spans="2:24" ht="15" customHeight="1" thickBot="1">
      <c r="B35" s="92" t="s">
        <v>235</v>
      </c>
      <c r="C35" s="406"/>
      <c r="D35" s="407"/>
      <c r="E35" s="93"/>
      <c r="F35" s="93"/>
      <c r="G35" s="93"/>
      <c r="H35" s="93"/>
      <c r="I35" s="93"/>
      <c r="J35" s="94"/>
      <c r="K35" s="413"/>
      <c r="L35" s="414"/>
      <c r="N35" s="92" t="s">
        <v>235</v>
      </c>
      <c r="O35" s="406"/>
      <c r="P35" s="407"/>
      <c r="Q35" s="93"/>
      <c r="R35" s="93"/>
      <c r="S35" s="93"/>
      <c r="T35" s="93"/>
      <c r="U35" s="93"/>
      <c r="V35" s="94"/>
      <c r="W35" s="410"/>
      <c r="X35" s="415"/>
    </row>
    <row r="36" spans="2:24" ht="1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ht="12.75" customHeight="1" hidden="1"/>
    <row r="38" spans="2:22" ht="15.75">
      <c r="B38"/>
      <c r="C38" s="402" t="s">
        <v>238</v>
      </c>
      <c r="D38" s="402"/>
      <c r="E38" s="402"/>
      <c r="F38" s="402"/>
      <c r="G38" s="99"/>
      <c r="H38" s="100"/>
      <c r="I38" s="101"/>
      <c r="J38" s="101"/>
      <c r="O38" s="402" t="s">
        <v>239</v>
      </c>
      <c r="P38" s="402"/>
      <c r="Q38" s="402"/>
      <c r="R38" s="402"/>
      <c r="S38" s="99"/>
      <c r="T38" s="100"/>
      <c r="U38" s="101"/>
      <c r="V38" s="101"/>
    </row>
    <row r="39" spans="3:18" ht="18.75" customHeight="1">
      <c r="C39" s="402" t="s">
        <v>240</v>
      </c>
      <c r="D39" s="402"/>
      <c r="E39" s="402"/>
      <c r="F39" s="402"/>
      <c r="O39" s="402" t="s">
        <v>257</v>
      </c>
      <c r="P39" s="402"/>
      <c r="Q39" s="402"/>
      <c r="R39" s="402"/>
    </row>
  </sheetData>
  <sheetProtection/>
  <mergeCells count="113">
    <mergeCell ref="C38:F38"/>
    <mergeCell ref="O38:R38"/>
    <mergeCell ref="C39:F39"/>
    <mergeCell ref="O39:R39"/>
    <mergeCell ref="W32:W33"/>
    <mergeCell ref="X32:X33"/>
    <mergeCell ref="C34:C35"/>
    <mergeCell ref="D34:D35"/>
    <mergeCell ref="K34:K35"/>
    <mergeCell ref="L34:L35"/>
    <mergeCell ref="O34:O35"/>
    <mergeCell ref="P34:P35"/>
    <mergeCell ref="W34:W35"/>
    <mergeCell ref="X34:X35"/>
    <mergeCell ref="C32:C33"/>
    <mergeCell ref="D32:D33"/>
    <mergeCell ref="K32:K33"/>
    <mergeCell ref="L32:L33"/>
    <mergeCell ref="O32:O33"/>
    <mergeCell ref="P32:P33"/>
    <mergeCell ref="W28:W29"/>
    <mergeCell ref="X28:X29"/>
    <mergeCell ref="C30:C31"/>
    <mergeCell ref="D30:D31"/>
    <mergeCell ref="K30:K31"/>
    <mergeCell ref="L30:L31"/>
    <mergeCell ref="O30:O31"/>
    <mergeCell ref="P30:P31"/>
    <mergeCell ref="W30:W31"/>
    <mergeCell ref="X30:X31"/>
    <mergeCell ref="C28:C29"/>
    <mergeCell ref="D28:D29"/>
    <mergeCell ref="K28:K29"/>
    <mergeCell ref="L28:L29"/>
    <mergeCell ref="O28:O29"/>
    <mergeCell ref="P28:P29"/>
    <mergeCell ref="W24:W25"/>
    <mergeCell ref="X24:X25"/>
    <mergeCell ref="C26:C27"/>
    <mergeCell ref="D26:D27"/>
    <mergeCell ref="K26:K27"/>
    <mergeCell ref="L26:L27"/>
    <mergeCell ref="O26:O27"/>
    <mergeCell ref="P26:P27"/>
    <mergeCell ref="W26:W27"/>
    <mergeCell ref="X26:X27"/>
    <mergeCell ref="D21:G21"/>
    <mergeCell ref="P21:S21"/>
    <mergeCell ref="E22:J22"/>
    <mergeCell ref="Q22:V22"/>
    <mergeCell ref="C24:C25"/>
    <mergeCell ref="D24:D25"/>
    <mergeCell ref="K24:K25"/>
    <mergeCell ref="L24:L25"/>
    <mergeCell ref="O24:O25"/>
    <mergeCell ref="P24:P25"/>
    <mergeCell ref="W16:W17"/>
    <mergeCell ref="X16:X17"/>
    <mergeCell ref="C18:C19"/>
    <mergeCell ref="D18:D19"/>
    <mergeCell ref="K18:K19"/>
    <mergeCell ref="L18:L19"/>
    <mergeCell ref="O18:O19"/>
    <mergeCell ref="P18:P19"/>
    <mergeCell ref="W18:W19"/>
    <mergeCell ref="X18:X19"/>
    <mergeCell ref="C16:C17"/>
    <mergeCell ref="D16:D17"/>
    <mergeCell ref="K16:K17"/>
    <mergeCell ref="L16:L17"/>
    <mergeCell ref="O16:O17"/>
    <mergeCell ref="P16:P17"/>
    <mergeCell ref="C14:C15"/>
    <mergeCell ref="D14:D15"/>
    <mergeCell ref="K14:K15"/>
    <mergeCell ref="L14:L15"/>
    <mergeCell ref="O14:O15"/>
    <mergeCell ref="P14:P15"/>
    <mergeCell ref="W14:W15"/>
    <mergeCell ref="X14:X15"/>
    <mergeCell ref="C12:C13"/>
    <mergeCell ref="D12:D13"/>
    <mergeCell ref="K12:K13"/>
    <mergeCell ref="L12:L13"/>
    <mergeCell ref="O12:O13"/>
    <mergeCell ref="P12:P13"/>
    <mergeCell ref="C10:C11"/>
    <mergeCell ref="D10:D11"/>
    <mergeCell ref="K10:K11"/>
    <mergeCell ref="L10:L11"/>
    <mergeCell ref="O10:O11"/>
    <mergeCell ref="P10:P11"/>
    <mergeCell ref="W10:W11"/>
    <mergeCell ref="X10:X11"/>
    <mergeCell ref="W12:W13"/>
    <mergeCell ref="X12:X13"/>
    <mergeCell ref="E6:J6"/>
    <mergeCell ref="Q6:V6"/>
    <mergeCell ref="C8:C9"/>
    <mergeCell ref="D8:D9"/>
    <mergeCell ref="K8:K9"/>
    <mergeCell ref="L8:L9"/>
    <mergeCell ref="O8:O9"/>
    <mergeCell ref="P8:P9"/>
    <mergeCell ref="A1:X1"/>
    <mergeCell ref="D2:S2"/>
    <mergeCell ref="C3:K3"/>
    <mergeCell ref="M3:T3"/>
    <mergeCell ref="O4:W4"/>
    <mergeCell ref="D5:G5"/>
    <mergeCell ref="P5:S5"/>
    <mergeCell ref="W8:W9"/>
    <mergeCell ref="X8:X9"/>
  </mergeCells>
  <printOptions/>
  <pageMargins left="0.15763888888888888" right="0.19652777777777777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T58"/>
  <sheetViews>
    <sheetView zoomScalePageLayoutView="0" workbookViewId="0" topLeftCell="A3">
      <selection activeCell="K17" sqref="K17"/>
    </sheetView>
  </sheetViews>
  <sheetFormatPr defaultColWidth="9.140625" defaultRowHeight="15"/>
  <cols>
    <col min="1" max="1" width="0.9921875" style="13" customWidth="1"/>
    <col min="2" max="2" width="2.57421875" style="13" customWidth="1"/>
    <col min="3" max="3" width="23.7109375" style="13" customWidth="1"/>
    <col min="4" max="4" width="3.7109375" style="13" customWidth="1"/>
    <col min="5" max="5" width="23.7109375" style="13" customWidth="1"/>
    <col min="6" max="6" width="3.7109375" style="13" customWidth="1"/>
    <col min="7" max="7" width="23.7109375" style="13" customWidth="1"/>
    <col min="8" max="8" width="3.7109375" style="13" customWidth="1"/>
    <col min="9" max="9" width="23.7109375" style="13" customWidth="1"/>
    <col min="10" max="10" width="3.7109375" style="13" customWidth="1"/>
    <col min="11" max="11" width="23.7109375" style="13" customWidth="1"/>
    <col min="12" max="12" width="9.421875" style="13" customWidth="1"/>
    <col min="13" max="13" width="5.7109375" style="13" customWidth="1"/>
    <col min="14" max="14" width="0.2890625" style="13" customWidth="1"/>
    <col min="15" max="15" width="0" style="13" hidden="1" customWidth="1"/>
    <col min="16" max="16384" width="9.140625" style="13" customWidth="1"/>
  </cols>
  <sheetData>
    <row r="1" ht="12.75" hidden="1"/>
    <row r="2" spans="1:18" ht="22.5" hidden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68"/>
      <c r="N2" s="68"/>
      <c r="O2" s="68"/>
      <c r="P2" s="68"/>
      <c r="Q2" s="68"/>
      <c r="R2" s="68"/>
    </row>
    <row r="3" ht="3" customHeight="1"/>
    <row r="4" spans="1:20" ht="18.75" customHeight="1">
      <c r="A4" s="417" t="s">
        <v>260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102"/>
      <c r="N4" s="102"/>
      <c r="O4" s="102"/>
      <c r="P4" s="102"/>
      <c r="Q4" s="102"/>
      <c r="R4" s="102"/>
      <c r="S4" s="102"/>
      <c r="T4" s="68"/>
    </row>
    <row r="5" spans="1:19" ht="0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3:11" ht="19.5" customHeight="1">
      <c r="C6" s="103"/>
      <c r="D6" s="104"/>
      <c r="E6" s="418" t="s">
        <v>261</v>
      </c>
      <c r="F6" s="418"/>
      <c r="G6" s="418"/>
      <c r="H6" s="418"/>
      <c r="I6" s="418"/>
      <c r="J6" s="418"/>
      <c r="K6" s="105"/>
    </row>
    <row r="7" ht="3" customHeight="1"/>
    <row r="8" spans="2:12" ht="18.75" customHeight="1">
      <c r="B8" s="71"/>
      <c r="C8" s="71"/>
      <c r="D8" s="106"/>
      <c r="E8" s="104" t="s">
        <v>262</v>
      </c>
      <c r="F8" s="104"/>
      <c r="G8" s="104" t="s">
        <v>263</v>
      </c>
      <c r="H8" s="104"/>
      <c r="I8" s="104"/>
      <c r="J8" s="104"/>
      <c r="K8" s="107"/>
      <c r="L8" s="107"/>
    </row>
    <row r="9" spans="1:15" ht="3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</row>
    <row r="10" spans="2:15" ht="12.75" customHeight="1">
      <c r="B10" s="108" t="s">
        <v>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2:16" ht="12.75" customHeight="1">
      <c r="B11" s="108"/>
      <c r="C11" s="110"/>
      <c r="D11" s="111" t="s">
        <v>264</v>
      </c>
      <c r="E11" s="112" t="s">
        <v>265</v>
      </c>
      <c r="F11" s="109"/>
      <c r="G11" s="113"/>
      <c r="H11" s="113"/>
      <c r="J11" s="420" t="s">
        <v>266</v>
      </c>
      <c r="K11" s="420"/>
      <c r="L11" s="420"/>
      <c r="M11" s="113"/>
      <c r="N11" s="114"/>
      <c r="O11" s="114"/>
      <c r="P11" s="109"/>
    </row>
    <row r="12" spans="2:16" ht="12.75" customHeight="1">
      <c r="B12" s="108" t="s">
        <v>49</v>
      </c>
      <c r="C12" s="115"/>
      <c r="D12" s="116"/>
      <c r="E12" s="117"/>
      <c r="F12" s="111"/>
      <c r="G12" s="113"/>
      <c r="H12" s="113"/>
      <c r="I12" s="113"/>
      <c r="J12" s="113"/>
      <c r="K12" s="113"/>
      <c r="L12" s="113"/>
      <c r="M12" s="113"/>
      <c r="N12" s="114"/>
      <c r="O12" s="114"/>
      <c r="P12" s="109"/>
    </row>
    <row r="13" spans="2:16" ht="12.75" customHeight="1">
      <c r="B13" s="108"/>
      <c r="C13" s="19"/>
      <c r="D13" s="113"/>
      <c r="E13" s="113"/>
      <c r="F13" s="118" t="s">
        <v>267</v>
      </c>
      <c r="G13" s="112" t="s">
        <v>265</v>
      </c>
      <c r="H13" s="113"/>
      <c r="J13" s="113"/>
      <c r="K13" s="114" t="s">
        <v>268</v>
      </c>
      <c r="L13" s="113"/>
      <c r="M13" s="113"/>
      <c r="N13" s="114"/>
      <c r="O13" s="114"/>
      <c r="P13" s="109"/>
    </row>
    <row r="14" spans="2:16" ht="12.75" customHeight="1">
      <c r="B14" s="108" t="s">
        <v>29</v>
      </c>
      <c r="D14" s="113"/>
      <c r="E14" s="119"/>
      <c r="F14" s="118"/>
      <c r="G14" s="117"/>
      <c r="H14" s="111"/>
      <c r="I14" s="113"/>
      <c r="J14" s="113"/>
      <c r="K14" s="113"/>
      <c r="L14" s="113"/>
      <c r="M14" s="113"/>
      <c r="N14" s="120"/>
      <c r="O14" s="120"/>
      <c r="P14" s="109"/>
    </row>
    <row r="15" spans="2:16" ht="12.75" customHeight="1">
      <c r="B15" s="108"/>
      <c r="C15" s="110"/>
      <c r="D15" s="111" t="s">
        <v>269</v>
      </c>
      <c r="E15" s="115"/>
      <c r="F15" s="116"/>
      <c r="G15" s="113"/>
      <c r="H15" s="118"/>
      <c r="I15" s="113"/>
      <c r="J15" s="113"/>
      <c r="K15" s="114" t="s">
        <v>270</v>
      </c>
      <c r="L15" s="113"/>
      <c r="M15" s="113"/>
      <c r="N15" s="120"/>
      <c r="O15" s="120"/>
      <c r="P15" s="109"/>
    </row>
    <row r="16" spans="2:16" ht="12.75" customHeight="1">
      <c r="B16" s="108" t="s">
        <v>26</v>
      </c>
      <c r="C16" s="121"/>
      <c r="D16" s="116"/>
      <c r="E16" s="113"/>
      <c r="F16" s="119"/>
      <c r="G16" s="113"/>
      <c r="H16" s="118"/>
      <c r="I16" s="113"/>
      <c r="J16" s="113"/>
      <c r="K16" s="113"/>
      <c r="L16" s="113"/>
      <c r="M16" s="113"/>
      <c r="N16" s="120"/>
      <c r="O16" s="120"/>
      <c r="P16" s="109"/>
    </row>
    <row r="17" spans="2:16" ht="12.75" customHeight="1">
      <c r="B17" s="108"/>
      <c r="C17" s="19"/>
      <c r="D17" s="113"/>
      <c r="E17" s="113"/>
      <c r="F17" s="119"/>
      <c r="G17" s="113"/>
      <c r="H17" s="118" t="s">
        <v>271</v>
      </c>
      <c r="I17" s="112" t="s">
        <v>265</v>
      </c>
      <c r="J17" s="113"/>
      <c r="K17" s="113"/>
      <c r="L17" s="113"/>
      <c r="M17" s="113"/>
      <c r="N17" s="120"/>
      <c r="O17" s="120"/>
      <c r="P17" s="109"/>
    </row>
    <row r="18" spans="2:16" ht="12.75" customHeight="1">
      <c r="B18" s="108" t="s">
        <v>16</v>
      </c>
      <c r="D18" s="113"/>
      <c r="E18" s="113"/>
      <c r="F18" s="119"/>
      <c r="G18" s="113"/>
      <c r="H18" s="118"/>
      <c r="I18" s="117" t="s">
        <v>272</v>
      </c>
      <c r="J18" s="111"/>
      <c r="K18" s="113"/>
      <c r="L18" s="113"/>
      <c r="M18" s="113"/>
      <c r="N18" s="120"/>
      <c r="O18" s="120"/>
      <c r="P18" s="109"/>
    </row>
    <row r="19" spans="2:16" ht="12.75" customHeight="1">
      <c r="B19" s="108"/>
      <c r="C19" s="110"/>
      <c r="D19" s="111" t="s">
        <v>273</v>
      </c>
      <c r="E19" s="112" t="s">
        <v>274</v>
      </c>
      <c r="F19" s="113"/>
      <c r="G19" s="119"/>
      <c r="H19" s="118"/>
      <c r="I19" s="113"/>
      <c r="J19" s="118"/>
      <c r="K19" s="113"/>
      <c r="L19" s="113"/>
      <c r="M19" s="113"/>
      <c r="N19" s="120"/>
      <c r="O19" s="120"/>
      <c r="P19" s="109"/>
    </row>
    <row r="20" spans="2:16" ht="12.75" customHeight="1">
      <c r="B20" s="108" t="s">
        <v>36</v>
      </c>
      <c r="C20" s="121"/>
      <c r="D20" s="116"/>
      <c r="E20" s="117"/>
      <c r="F20" s="111"/>
      <c r="G20" s="119"/>
      <c r="H20" s="118"/>
      <c r="I20" s="113"/>
      <c r="J20" s="118"/>
      <c r="K20" s="113"/>
      <c r="L20" s="113"/>
      <c r="M20" s="113"/>
      <c r="N20" s="120"/>
      <c r="O20" s="120"/>
      <c r="P20" s="109"/>
    </row>
    <row r="21" spans="2:16" ht="12.75" customHeight="1">
      <c r="B21" s="108"/>
      <c r="C21" s="19"/>
      <c r="D21" s="113"/>
      <c r="E21" s="113"/>
      <c r="F21" s="118" t="s">
        <v>275</v>
      </c>
      <c r="G21" s="122" t="s">
        <v>276</v>
      </c>
      <c r="H21" s="116"/>
      <c r="I21" s="113"/>
      <c r="J21" s="118"/>
      <c r="K21" s="113"/>
      <c r="L21" s="113"/>
      <c r="M21" s="113"/>
      <c r="N21" s="120"/>
      <c r="O21" s="120"/>
      <c r="P21" s="109"/>
    </row>
    <row r="22" spans="2:16" ht="12.75" customHeight="1">
      <c r="B22" s="108" t="s">
        <v>40</v>
      </c>
      <c r="C22" s="19"/>
      <c r="D22" s="113"/>
      <c r="E22" s="119"/>
      <c r="F22" s="118"/>
      <c r="G22" s="113" t="s">
        <v>277</v>
      </c>
      <c r="H22" s="119"/>
      <c r="I22" s="113"/>
      <c r="J22" s="118"/>
      <c r="K22" s="113"/>
      <c r="L22" s="113"/>
      <c r="M22" s="113"/>
      <c r="N22" s="120"/>
      <c r="O22" s="120"/>
      <c r="P22" s="109"/>
    </row>
    <row r="23" spans="2:16" ht="12.75" customHeight="1">
      <c r="B23" s="108"/>
      <c r="C23" s="110"/>
      <c r="D23" s="111" t="s">
        <v>278</v>
      </c>
      <c r="E23" s="122" t="s">
        <v>276</v>
      </c>
      <c r="F23" s="116"/>
      <c r="G23" s="113"/>
      <c r="H23" s="119"/>
      <c r="I23" s="113"/>
      <c r="J23" s="118"/>
      <c r="K23" s="113"/>
      <c r="L23" s="113"/>
      <c r="M23" s="113"/>
      <c r="N23" s="120"/>
      <c r="O23" s="120"/>
      <c r="P23" s="109"/>
    </row>
    <row r="24" spans="2:16" ht="12.75" customHeight="1">
      <c r="B24" s="108" t="s">
        <v>14</v>
      </c>
      <c r="C24" s="115"/>
      <c r="D24" s="116"/>
      <c r="E24" s="113"/>
      <c r="F24" s="113"/>
      <c r="G24" s="113"/>
      <c r="H24" s="113"/>
      <c r="I24" s="119"/>
      <c r="J24" s="118"/>
      <c r="K24" s="113"/>
      <c r="L24" s="113"/>
      <c r="M24" s="113"/>
      <c r="N24" s="120"/>
      <c r="O24" s="120"/>
      <c r="P24" s="109"/>
    </row>
    <row r="25" spans="2:16" ht="12.75" customHeight="1">
      <c r="B25" s="108"/>
      <c r="C25" s="19"/>
      <c r="D25" s="113"/>
      <c r="E25" s="113"/>
      <c r="F25" s="113"/>
      <c r="G25" s="113"/>
      <c r="H25" s="113"/>
      <c r="I25" s="119"/>
      <c r="J25" s="118" t="s">
        <v>279</v>
      </c>
      <c r="K25" s="123" t="s">
        <v>280</v>
      </c>
      <c r="L25" s="124"/>
      <c r="M25" s="113"/>
      <c r="N25" s="120"/>
      <c r="O25" s="120"/>
      <c r="P25" s="109"/>
    </row>
    <row r="26" spans="2:16" ht="12.75" customHeight="1">
      <c r="B26" s="108" t="s">
        <v>10</v>
      </c>
      <c r="C26" s="19"/>
      <c r="D26" s="113"/>
      <c r="E26" s="113"/>
      <c r="F26" s="113"/>
      <c r="G26" s="113"/>
      <c r="H26" s="113"/>
      <c r="I26" s="119"/>
      <c r="J26" s="118"/>
      <c r="K26" s="113" t="s">
        <v>281</v>
      </c>
      <c r="L26" s="113" t="s">
        <v>282</v>
      </c>
      <c r="M26" s="113"/>
      <c r="N26" s="120"/>
      <c r="O26" s="120"/>
      <c r="P26" s="109"/>
    </row>
    <row r="27" spans="2:16" ht="12.75" customHeight="1">
      <c r="B27" s="108"/>
      <c r="C27" s="110"/>
      <c r="D27" s="111" t="s">
        <v>283</v>
      </c>
      <c r="E27" s="112" t="s">
        <v>284</v>
      </c>
      <c r="F27" s="113"/>
      <c r="G27" s="113"/>
      <c r="H27" s="113"/>
      <c r="I27" s="113"/>
      <c r="J27" s="125"/>
      <c r="K27" s="113"/>
      <c r="L27" s="113"/>
      <c r="M27" s="113"/>
      <c r="N27" s="120"/>
      <c r="O27" s="120"/>
      <c r="P27" s="109"/>
    </row>
    <row r="28" spans="2:16" ht="12.75" customHeight="1">
      <c r="B28" s="108" t="s">
        <v>43</v>
      </c>
      <c r="C28" s="115"/>
      <c r="D28" s="116"/>
      <c r="E28" s="117"/>
      <c r="F28" s="111"/>
      <c r="G28" s="113"/>
      <c r="H28" s="113"/>
      <c r="I28" s="113"/>
      <c r="J28" s="125"/>
      <c r="K28" s="113"/>
      <c r="L28" s="113"/>
      <c r="M28" s="113"/>
      <c r="N28" s="120"/>
      <c r="O28" s="120"/>
      <c r="P28" s="109"/>
    </row>
    <row r="29" spans="2:16" ht="12.75" customHeight="1">
      <c r="B29" s="108"/>
      <c r="C29" s="19"/>
      <c r="D29" s="113"/>
      <c r="E29" s="113"/>
      <c r="F29" s="118" t="s">
        <v>285</v>
      </c>
      <c r="G29" s="126" t="s">
        <v>284</v>
      </c>
      <c r="H29" s="113"/>
      <c r="I29" s="113"/>
      <c r="J29" s="125"/>
      <c r="K29" s="113"/>
      <c r="L29" s="113"/>
      <c r="M29" s="113"/>
      <c r="N29" s="120"/>
      <c r="O29" s="120"/>
      <c r="P29" s="109"/>
    </row>
    <row r="30" spans="2:16" ht="12.75" customHeight="1">
      <c r="B30" s="108" t="s">
        <v>34</v>
      </c>
      <c r="C30" s="19"/>
      <c r="D30" s="113"/>
      <c r="E30" s="119"/>
      <c r="F30" s="118"/>
      <c r="G30" s="117" t="s">
        <v>286</v>
      </c>
      <c r="H30" s="111"/>
      <c r="I30" s="113"/>
      <c r="J30" s="118"/>
      <c r="K30" s="119"/>
      <c r="L30" s="113"/>
      <c r="M30" s="113"/>
      <c r="N30" s="120"/>
      <c r="O30" s="120"/>
      <c r="P30" s="109"/>
    </row>
    <row r="31" spans="2:16" ht="12.75" customHeight="1">
      <c r="B31" s="108"/>
      <c r="C31" s="110"/>
      <c r="D31" s="111" t="s">
        <v>287</v>
      </c>
      <c r="E31" s="122" t="s">
        <v>288</v>
      </c>
      <c r="F31" s="116"/>
      <c r="G31" s="113"/>
      <c r="H31" s="118"/>
      <c r="I31" s="113"/>
      <c r="J31" s="118"/>
      <c r="K31" s="119"/>
      <c r="L31" s="113"/>
      <c r="M31" s="113"/>
      <c r="N31" s="120"/>
      <c r="O31" s="120"/>
      <c r="P31" s="109"/>
    </row>
    <row r="32" spans="2:16" ht="12.75" customHeight="1">
      <c r="B32" s="108" t="s">
        <v>19</v>
      </c>
      <c r="C32" s="115"/>
      <c r="D32" s="116"/>
      <c r="E32" s="113"/>
      <c r="F32" s="113"/>
      <c r="G32" s="113"/>
      <c r="H32" s="118"/>
      <c r="I32" s="113"/>
      <c r="J32" s="118"/>
      <c r="K32" s="113"/>
      <c r="L32" s="119"/>
      <c r="M32" s="113"/>
      <c r="N32" s="120"/>
      <c r="O32" s="120"/>
      <c r="P32" s="109"/>
    </row>
    <row r="33" spans="2:16" ht="12.75" customHeight="1">
      <c r="B33" s="108"/>
      <c r="C33" s="19"/>
      <c r="D33" s="113"/>
      <c r="E33" s="113"/>
      <c r="F33" s="113"/>
      <c r="G33" s="113"/>
      <c r="H33" s="118" t="s">
        <v>289</v>
      </c>
      <c r="I33" s="122" t="s">
        <v>280</v>
      </c>
      <c r="J33" s="116"/>
      <c r="K33" s="113"/>
      <c r="L33" s="119"/>
      <c r="M33" s="113"/>
      <c r="N33" s="120"/>
      <c r="O33" s="120"/>
      <c r="P33" s="109"/>
    </row>
    <row r="34" spans="2:16" ht="12.75" customHeight="1">
      <c r="B34" s="108" t="s">
        <v>22</v>
      </c>
      <c r="C34" s="19"/>
      <c r="D34" s="113"/>
      <c r="E34" s="113"/>
      <c r="F34" s="113"/>
      <c r="G34" s="113"/>
      <c r="H34" s="118"/>
      <c r="I34" s="113" t="s">
        <v>290</v>
      </c>
      <c r="J34" s="113"/>
      <c r="K34" s="113"/>
      <c r="L34" s="119"/>
      <c r="M34" s="113"/>
      <c r="N34" s="120"/>
      <c r="O34" s="120"/>
      <c r="P34" s="109"/>
    </row>
    <row r="35" spans="2:16" ht="12.75" customHeight="1">
      <c r="B35" s="108"/>
      <c r="C35" s="117"/>
      <c r="D35" s="111" t="s">
        <v>291</v>
      </c>
      <c r="E35" s="112"/>
      <c r="F35" s="113"/>
      <c r="G35" s="119"/>
      <c r="H35" s="118"/>
      <c r="I35" s="113"/>
      <c r="J35" s="113"/>
      <c r="K35" s="113"/>
      <c r="L35" s="119"/>
      <c r="M35" s="113"/>
      <c r="N35" s="120"/>
      <c r="O35" s="120"/>
      <c r="P35" s="109"/>
    </row>
    <row r="36" spans="2:16" ht="12.75" customHeight="1">
      <c r="B36" s="108" t="s">
        <v>32</v>
      </c>
      <c r="C36" s="416"/>
      <c r="D36" s="416"/>
      <c r="E36" s="117"/>
      <c r="F36" s="111"/>
      <c r="G36" s="119"/>
      <c r="H36" s="118"/>
      <c r="I36" s="113"/>
      <c r="J36" s="113"/>
      <c r="K36" s="113"/>
      <c r="L36" s="119"/>
      <c r="M36" s="113"/>
      <c r="N36" s="120"/>
      <c r="O36" s="120"/>
      <c r="P36" s="109"/>
    </row>
    <row r="37" spans="2:16" ht="12.75" customHeight="1">
      <c r="B37" s="108"/>
      <c r="C37" s="113"/>
      <c r="D37" s="113"/>
      <c r="E37" s="113"/>
      <c r="F37" s="118" t="s">
        <v>292</v>
      </c>
      <c r="G37" s="127" t="s">
        <v>280</v>
      </c>
      <c r="H37" s="116"/>
      <c r="I37" s="113"/>
      <c r="J37" s="113"/>
      <c r="K37" s="113"/>
      <c r="L37" s="119"/>
      <c r="M37" s="113"/>
      <c r="N37" s="120"/>
      <c r="O37" s="120"/>
      <c r="P37" s="109"/>
    </row>
    <row r="38" spans="2:16" ht="12.75" customHeight="1">
      <c r="B38" s="108" t="s">
        <v>46</v>
      </c>
      <c r="C38" s="113"/>
      <c r="D38" s="113"/>
      <c r="E38" s="119"/>
      <c r="F38" s="118"/>
      <c r="G38" s="113"/>
      <c r="H38" s="113"/>
      <c r="I38" s="113"/>
      <c r="J38" s="113"/>
      <c r="K38" s="113"/>
      <c r="L38" s="119"/>
      <c r="M38" s="113"/>
      <c r="N38" s="120"/>
      <c r="O38" s="120"/>
      <c r="P38" s="109"/>
    </row>
    <row r="39" spans="2:16" ht="12.75" customHeight="1">
      <c r="B39" s="108"/>
      <c r="C39" s="117"/>
      <c r="D39" s="111" t="s">
        <v>293</v>
      </c>
      <c r="E39" s="122" t="s">
        <v>280</v>
      </c>
      <c r="F39" s="116"/>
      <c r="G39" s="113"/>
      <c r="H39" s="113"/>
      <c r="M39" s="113"/>
      <c r="N39" s="120"/>
      <c r="O39" s="120"/>
      <c r="P39" s="109"/>
    </row>
    <row r="40" spans="2:16" ht="12.75" customHeight="1">
      <c r="B40" s="108" t="s">
        <v>8</v>
      </c>
      <c r="C40" s="115"/>
      <c r="D40" s="116"/>
      <c r="E40" s="113"/>
      <c r="F40" s="113"/>
      <c r="G40" s="113"/>
      <c r="H40" s="113" t="s">
        <v>294</v>
      </c>
      <c r="I40" s="122" t="s">
        <v>295</v>
      </c>
      <c r="J40" s="113"/>
      <c r="K40" s="113"/>
      <c r="L40" s="119"/>
      <c r="M40" s="113"/>
      <c r="N40" s="120"/>
      <c r="O40" s="120"/>
      <c r="P40" s="109"/>
    </row>
    <row r="41" spans="2:16" ht="12.75" customHeight="1">
      <c r="B41" s="103"/>
      <c r="E41" s="114"/>
      <c r="F41" s="114"/>
      <c r="G41" s="113"/>
      <c r="H41" s="113"/>
      <c r="I41" s="117"/>
      <c r="J41" s="111" t="s">
        <v>296</v>
      </c>
      <c r="K41" s="128" t="s">
        <v>297</v>
      </c>
      <c r="L41" s="129"/>
      <c r="M41" s="113"/>
      <c r="N41" s="120"/>
      <c r="O41" s="120"/>
      <c r="P41" s="109"/>
    </row>
    <row r="42" spans="2:16" ht="12.75" customHeight="1">
      <c r="B42" s="103"/>
      <c r="E42" s="114"/>
      <c r="F42" s="114"/>
      <c r="G42" s="113"/>
      <c r="H42" s="113" t="s">
        <v>298</v>
      </c>
      <c r="I42" s="112" t="s">
        <v>284</v>
      </c>
      <c r="J42" s="116"/>
      <c r="K42" s="113" t="s">
        <v>299</v>
      </c>
      <c r="L42" s="113" t="s">
        <v>300</v>
      </c>
      <c r="M42" s="113"/>
      <c r="N42" s="120"/>
      <c r="O42" s="120"/>
      <c r="P42" s="109"/>
    </row>
    <row r="43" spans="2:16" ht="41.25" customHeight="1">
      <c r="B43" s="103"/>
      <c r="C43" s="130" t="s">
        <v>301</v>
      </c>
      <c r="E43" s="131" t="s">
        <v>302</v>
      </c>
      <c r="F43" s="114"/>
      <c r="G43" s="113"/>
      <c r="I43" s="109"/>
      <c r="M43" s="113"/>
      <c r="N43" s="120"/>
      <c r="O43" s="120"/>
      <c r="P43" s="109"/>
    </row>
    <row r="44" spans="1:16" ht="27" customHeight="1">
      <c r="A44" s="130" t="s">
        <v>303</v>
      </c>
      <c r="B44" s="132"/>
      <c r="C44" s="132" t="s">
        <v>304</v>
      </c>
      <c r="D44" s="130"/>
      <c r="E44" s="133" t="s">
        <v>305</v>
      </c>
      <c r="F44" s="421"/>
      <c r="G44" s="421"/>
      <c r="H44" s="130"/>
      <c r="I44" s="112"/>
      <c r="J44" s="113"/>
      <c r="K44" s="113"/>
      <c r="L44" s="119"/>
      <c r="M44" s="113"/>
      <c r="N44" s="120"/>
      <c r="O44" s="120"/>
      <c r="P44" s="109"/>
    </row>
    <row r="45" spans="2:16" ht="12.75" customHeight="1">
      <c r="B45" s="114"/>
      <c r="E45" s="109"/>
      <c r="F45" s="109"/>
      <c r="G45" s="109"/>
      <c r="H45" s="109"/>
      <c r="I45" s="113"/>
      <c r="J45" s="113"/>
      <c r="K45" s="126"/>
      <c r="L45" s="119"/>
      <c r="M45" s="101"/>
      <c r="N45" s="109"/>
      <c r="O45" s="109"/>
      <c r="P45" s="109"/>
    </row>
    <row r="46" spans="9:16" ht="12.75" customHeight="1">
      <c r="I46" s="112"/>
      <c r="J46" s="113"/>
      <c r="K46" s="113"/>
      <c r="L46" s="113"/>
      <c r="M46" s="134"/>
      <c r="N46" s="134"/>
      <c r="O46" s="109"/>
      <c r="P46" s="109"/>
    </row>
    <row r="47" spans="1:15" ht="15" customHeight="1">
      <c r="A47" s="134"/>
      <c r="B47" s="134"/>
      <c r="C47" s="134"/>
      <c r="D47" s="134"/>
      <c r="E47" s="135"/>
      <c r="F47" s="134"/>
      <c r="G47" s="134"/>
      <c r="H47" s="134"/>
      <c r="I47" s="134"/>
      <c r="J47" s="134"/>
      <c r="K47" s="134"/>
      <c r="L47" s="134"/>
      <c r="M47" s="134"/>
      <c r="N47" s="134"/>
      <c r="O47" s="109"/>
    </row>
    <row r="48" ht="0.75" customHeight="1">
      <c r="O48" s="135"/>
    </row>
    <row r="49" spans="2:15" ht="15" customHeight="1">
      <c r="B49" s="402"/>
      <c r="C49" s="136"/>
      <c r="D49" s="400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2:15" ht="15" customHeight="1">
      <c r="B50" s="402"/>
      <c r="C50" s="135"/>
      <c r="D50" s="400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2:15" ht="15" customHeight="1">
      <c r="B51" s="402"/>
      <c r="C51" s="422"/>
      <c r="D51" s="400"/>
      <c r="E51" s="109"/>
      <c r="F51" s="109"/>
      <c r="G51" s="109"/>
      <c r="H51" s="109"/>
      <c r="I51" s="109"/>
      <c r="J51" s="109"/>
      <c r="K51" s="109"/>
      <c r="L51" s="109"/>
      <c r="M51" s="419"/>
      <c r="N51" s="419"/>
      <c r="O51" s="419"/>
    </row>
    <row r="52" spans="2:15" ht="15" customHeight="1">
      <c r="B52" s="402"/>
      <c r="C52" s="422"/>
      <c r="D52" s="400"/>
      <c r="E52" s="109"/>
      <c r="F52" s="109"/>
      <c r="G52" s="109"/>
      <c r="H52" s="109"/>
      <c r="I52" s="109"/>
      <c r="J52" s="109"/>
      <c r="K52" s="109"/>
      <c r="L52" s="109"/>
      <c r="M52" s="419"/>
      <c r="N52" s="419"/>
      <c r="O52" s="419"/>
    </row>
    <row r="53" spans="2:15" ht="15" customHeight="1">
      <c r="B53" s="402"/>
      <c r="C53" s="422"/>
      <c r="D53" s="400"/>
      <c r="E53" s="109"/>
      <c r="F53" s="109"/>
      <c r="G53" s="109"/>
      <c r="H53" s="109"/>
      <c r="I53" s="109"/>
      <c r="J53" s="109"/>
      <c r="K53" s="109"/>
      <c r="L53" s="109"/>
      <c r="M53" s="419"/>
      <c r="N53" s="419"/>
      <c r="O53" s="419"/>
    </row>
    <row r="54" spans="2:15" ht="15" customHeight="1">
      <c r="B54" s="402"/>
      <c r="C54" s="422"/>
      <c r="D54" s="400"/>
      <c r="E54" s="109"/>
      <c r="F54" s="109"/>
      <c r="G54" s="109"/>
      <c r="H54" s="109"/>
      <c r="I54" s="109"/>
      <c r="J54" s="109"/>
      <c r="K54" s="109"/>
      <c r="L54" s="109"/>
      <c r="M54" s="419"/>
      <c r="N54" s="419"/>
      <c r="O54" s="419"/>
    </row>
    <row r="55" spans="2:15" ht="15" customHeight="1">
      <c r="B55" s="402"/>
      <c r="C55" s="422"/>
      <c r="D55" s="400"/>
      <c r="E55" s="109"/>
      <c r="F55" s="109"/>
      <c r="G55" s="109"/>
      <c r="H55" s="109"/>
      <c r="I55" s="109"/>
      <c r="J55" s="109"/>
      <c r="K55" s="109"/>
      <c r="L55" s="109"/>
      <c r="M55" s="419"/>
      <c r="N55" s="419"/>
      <c r="O55" s="419"/>
    </row>
    <row r="56" spans="2:15" ht="15" customHeight="1">
      <c r="B56" s="402"/>
      <c r="C56" s="422"/>
      <c r="D56" s="400"/>
      <c r="E56" s="109"/>
      <c r="F56" s="109"/>
      <c r="G56" s="109"/>
      <c r="H56" s="109"/>
      <c r="I56" s="109"/>
      <c r="J56" s="109"/>
      <c r="K56" s="109"/>
      <c r="L56" s="109"/>
      <c r="M56" s="419"/>
      <c r="N56" s="419"/>
      <c r="O56" s="419"/>
    </row>
    <row r="58" spans="4:15" ht="15.75">
      <c r="D58" s="137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</row>
  </sheetData>
  <sheetProtection/>
  <mergeCells count="28">
    <mergeCell ref="E58:O58"/>
    <mergeCell ref="B55:B56"/>
    <mergeCell ref="C55:C56"/>
    <mergeCell ref="D55:D56"/>
    <mergeCell ref="M55:M56"/>
    <mergeCell ref="N55:N56"/>
    <mergeCell ref="O55:O56"/>
    <mergeCell ref="M51:M52"/>
    <mergeCell ref="N51:N52"/>
    <mergeCell ref="O51:O52"/>
    <mergeCell ref="B53:B54"/>
    <mergeCell ref="C53:C54"/>
    <mergeCell ref="D53:D54"/>
    <mergeCell ref="M53:M54"/>
    <mergeCell ref="N53:N54"/>
    <mergeCell ref="O53:O54"/>
    <mergeCell ref="F44:G44"/>
    <mergeCell ref="B49:B50"/>
    <mergeCell ref="D49:D50"/>
    <mergeCell ref="B51:B52"/>
    <mergeCell ref="C51:C52"/>
    <mergeCell ref="D51:D52"/>
    <mergeCell ref="C36:D36"/>
    <mergeCell ref="A2:L2"/>
    <mergeCell ref="A4:L4"/>
    <mergeCell ref="E6:J6"/>
    <mergeCell ref="A9:O9"/>
    <mergeCell ref="J11:L11"/>
  </mergeCells>
  <printOptions/>
  <pageMargins left="0.15763888888888888" right="0.15763888888888888" top="0.19652777777777777" bottom="0.19652777777777777" header="0.5118055555555556" footer="0.5118055555555556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 Baklažan</dc:creator>
  <cp:keywords/>
  <dc:description/>
  <cp:lastModifiedBy>DELL</cp:lastModifiedBy>
  <dcterms:created xsi:type="dcterms:W3CDTF">2017-07-05T19:28:57Z</dcterms:created>
  <dcterms:modified xsi:type="dcterms:W3CDTF">2017-07-06T10:56:35Z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